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nelson\Downloads\"/>
    </mc:Choice>
  </mc:AlternateContent>
  <bookViews>
    <workbookView xWindow="0" yWindow="0" windowWidth="28800" windowHeight="14100"/>
  </bookViews>
  <sheets>
    <sheet name="INSTRUCTIONS" sheetId="9" r:id="rId1"/>
    <sheet name="Year 1" sheetId="2" r:id="rId2"/>
    <sheet name="Year 2" sheetId="3" r:id="rId3"/>
    <sheet name="Year 3" sheetId="4" r:id="rId4"/>
    <sheet name="Year 4" sheetId="5" r:id="rId5"/>
    <sheet name="Year 5" sheetId="6" r:id="rId6"/>
    <sheet name="Cumulative" sheetId="7" r:id="rId7"/>
    <sheet name="Effort Conversion" sheetId="8" r:id="rId8"/>
  </sheets>
  <definedNames>
    <definedName name="_xlnm._FilterDatabase" localSheetId="1" hidden="1">'Year 1'!$D$2:$G$6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58" i="7" l="1"/>
  <c r="J51" i="7" l="1"/>
  <c r="AB18" i="7"/>
  <c r="D18" i="7"/>
  <c r="D19" i="7"/>
  <c r="D20" i="7"/>
  <c r="D21" i="7"/>
  <c r="D22" i="7"/>
  <c r="D23" i="7"/>
  <c r="D24" i="7"/>
  <c r="D25" i="7"/>
  <c r="D26" i="7"/>
  <c r="D17" i="7"/>
  <c r="S8" i="3" l="1"/>
  <c r="S9" i="3"/>
  <c r="S10" i="3"/>
  <c r="S11" i="3"/>
  <c r="S7" i="3"/>
  <c r="C27" i="2"/>
  <c r="AG55" i="7" l="1"/>
  <c r="AG56" i="7"/>
  <c r="AG57" i="7"/>
  <c r="AG58" i="7"/>
  <c r="AG59" i="7"/>
  <c r="AG60" i="7"/>
  <c r="AG61" i="7"/>
  <c r="AG62" i="7"/>
  <c r="AG63" i="7"/>
  <c r="AG54" i="7"/>
  <c r="AG47" i="7"/>
  <c r="AG48" i="7"/>
  <c r="AG49" i="7"/>
  <c r="AG50" i="7"/>
  <c r="AG43" i="7"/>
  <c r="AG42" i="7"/>
  <c r="AG31" i="7"/>
  <c r="AG32" i="7"/>
  <c r="AG33" i="7"/>
  <c r="AG34" i="7"/>
  <c r="AG30" i="7"/>
  <c r="AG19" i="7"/>
  <c r="AG17" i="7"/>
  <c r="AD21" i="7"/>
  <c r="AD22" i="7"/>
  <c r="AD23" i="7"/>
  <c r="AD24" i="7"/>
  <c r="AD25" i="7"/>
  <c r="AD26" i="7"/>
  <c r="AD20" i="7"/>
  <c r="AC21" i="7"/>
  <c r="AC22" i="7"/>
  <c r="AC23" i="7"/>
  <c r="AC24" i="7"/>
  <c r="AC25" i="7"/>
  <c r="AC26" i="7"/>
  <c r="AC20" i="7"/>
  <c r="AB20" i="7"/>
  <c r="AB21" i="7"/>
  <c r="AB22" i="7"/>
  <c r="AB23" i="7"/>
  <c r="AB24" i="7"/>
  <c r="AB25" i="7"/>
  <c r="AB26" i="7"/>
  <c r="AB19" i="7"/>
  <c r="AB17" i="7"/>
  <c r="AA18" i="7"/>
  <c r="AA19" i="7"/>
  <c r="AA20" i="7"/>
  <c r="AA21" i="7"/>
  <c r="AA22" i="7"/>
  <c r="AA23" i="7"/>
  <c r="AA24" i="7"/>
  <c r="AA25" i="7"/>
  <c r="AA26" i="7"/>
  <c r="AA17" i="7"/>
  <c r="F22" i="7"/>
  <c r="F23" i="7"/>
  <c r="F24" i="7"/>
  <c r="F25" i="7"/>
  <c r="F26" i="7"/>
  <c r="F21" i="7"/>
  <c r="AD8" i="7"/>
  <c r="AD9" i="7"/>
  <c r="AD10" i="7"/>
  <c r="AD11" i="7"/>
  <c r="AD12" i="7"/>
  <c r="AD13" i="7"/>
  <c r="AD14" i="7"/>
  <c r="AD7" i="7"/>
  <c r="AC8" i="7"/>
  <c r="AC9" i="7"/>
  <c r="AC10" i="7"/>
  <c r="AC11" i="7"/>
  <c r="AC12" i="7"/>
  <c r="AC13" i="7"/>
  <c r="AC14" i="7"/>
  <c r="AC7" i="7"/>
  <c r="AB8" i="7"/>
  <c r="AB9" i="7"/>
  <c r="AB10" i="7"/>
  <c r="AB11" i="7"/>
  <c r="AB12" i="7"/>
  <c r="AB13" i="7"/>
  <c r="AB14" i="7"/>
  <c r="AB7" i="7"/>
  <c r="C9" i="7"/>
  <c r="C10" i="7"/>
  <c r="C11" i="7"/>
  <c r="C12" i="7"/>
  <c r="C13" i="7"/>
  <c r="C14" i="7"/>
  <c r="S8" i="7"/>
  <c r="S9" i="7"/>
  <c r="S10" i="7"/>
  <c r="S11" i="7"/>
  <c r="S12" i="7"/>
  <c r="S13" i="7"/>
  <c r="S14" i="7"/>
  <c r="S7" i="7"/>
  <c r="C8" i="7"/>
  <c r="I3" i="7"/>
  <c r="S8" i="6"/>
  <c r="S9" i="6"/>
  <c r="S10" i="6"/>
  <c r="S11" i="6"/>
  <c r="S7" i="6"/>
  <c r="F22" i="6"/>
  <c r="F23" i="6"/>
  <c r="F24" i="6"/>
  <c r="F25" i="6"/>
  <c r="F26" i="6"/>
  <c r="F21" i="6"/>
  <c r="S13" i="6"/>
  <c r="S14" i="6"/>
  <c r="S12" i="6"/>
  <c r="F22" i="5"/>
  <c r="F23" i="5"/>
  <c r="F24" i="5"/>
  <c r="F25" i="5"/>
  <c r="F26" i="5"/>
  <c r="F21" i="5"/>
  <c r="AA11" i="5"/>
  <c r="AA11" i="6" s="1"/>
  <c r="AA11" i="7" s="1"/>
  <c r="AA14" i="5"/>
  <c r="AA14" i="6" s="1"/>
  <c r="AA14" i="7" s="1"/>
  <c r="S8" i="4"/>
  <c r="S9" i="4"/>
  <c r="S10" i="4"/>
  <c r="S11" i="4"/>
  <c r="S7" i="4"/>
  <c r="S8" i="5"/>
  <c r="S9" i="5"/>
  <c r="S10" i="5"/>
  <c r="S11" i="5"/>
  <c r="S7" i="5"/>
  <c r="S13" i="5"/>
  <c r="S14" i="5"/>
  <c r="S12" i="5"/>
  <c r="C10" i="5"/>
  <c r="C10" i="6" s="1"/>
  <c r="C14" i="5"/>
  <c r="C14" i="6" s="1"/>
  <c r="AG46" i="4"/>
  <c r="AG46" i="5" s="1"/>
  <c r="AG46" i="6" s="1"/>
  <c r="AG46" i="7" s="1"/>
  <c r="AA11" i="4"/>
  <c r="AA12" i="4"/>
  <c r="AA12" i="5" s="1"/>
  <c r="AA12" i="6" s="1"/>
  <c r="AA12" i="7" s="1"/>
  <c r="AA13" i="4"/>
  <c r="AA13" i="5" s="1"/>
  <c r="AA14" i="4"/>
  <c r="F22" i="4"/>
  <c r="F23" i="4"/>
  <c r="F24" i="4"/>
  <c r="F25" i="4"/>
  <c r="F26" i="4"/>
  <c r="F21" i="4"/>
  <c r="AA8" i="3"/>
  <c r="AA8" i="4" s="1"/>
  <c r="AA8" i="5" s="1"/>
  <c r="AA8" i="6" s="1"/>
  <c r="AA8" i="7" s="1"/>
  <c r="AA9" i="3"/>
  <c r="AA9" i="4" s="1"/>
  <c r="AA9" i="5" s="1"/>
  <c r="AA9" i="6" s="1"/>
  <c r="AA9" i="7" s="1"/>
  <c r="AA10" i="3"/>
  <c r="AA10" i="4" s="1"/>
  <c r="AA10" i="5" s="1"/>
  <c r="AA10" i="6" s="1"/>
  <c r="AA10" i="7" s="1"/>
  <c r="AA11" i="3"/>
  <c r="AA12" i="3"/>
  <c r="AA13" i="3"/>
  <c r="AA14" i="3"/>
  <c r="AA7" i="3"/>
  <c r="AA7" i="4" s="1"/>
  <c r="AA7" i="5" s="1"/>
  <c r="AA7" i="6" s="1"/>
  <c r="AA7" i="7" s="1"/>
  <c r="S13" i="3"/>
  <c r="S14" i="3"/>
  <c r="S12" i="3"/>
  <c r="S13" i="4"/>
  <c r="S14" i="4"/>
  <c r="S12" i="4"/>
  <c r="C8" i="4"/>
  <c r="C8" i="5" s="1"/>
  <c r="C8" i="6" s="1"/>
  <c r="C9" i="4"/>
  <c r="C9" i="5" s="1"/>
  <c r="C9" i="6" s="1"/>
  <c r="C10" i="4"/>
  <c r="C11" i="4"/>
  <c r="C11" i="5" s="1"/>
  <c r="C11" i="6" s="1"/>
  <c r="C12" i="4"/>
  <c r="C12" i="5" s="1"/>
  <c r="C12" i="6" s="1"/>
  <c r="C13" i="4"/>
  <c r="C13" i="5" s="1"/>
  <c r="C13" i="6" s="1"/>
  <c r="C14" i="4"/>
  <c r="C7" i="4"/>
  <c r="C7" i="5" s="1"/>
  <c r="C7" i="6" s="1"/>
  <c r="C7" i="7" s="1"/>
  <c r="AG4" i="4"/>
  <c r="AB4" i="4"/>
  <c r="AB4" i="3"/>
  <c r="AG4" i="3"/>
  <c r="C8" i="3"/>
  <c r="C9" i="3"/>
  <c r="C10" i="3"/>
  <c r="C11" i="3"/>
  <c r="C12" i="3"/>
  <c r="C13" i="3"/>
  <c r="C14" i="3"/>
  <c r="C7" i="3"/>
  <c r="F22" i="3"/>
  <c r="F23" i="3"/>
  <c r="F24" i="3"/>
  <c r="F25" i="3"/>
  <c r="F26" i="3"/>
  <c r="F21" i="3"/>
  <c r="AG46" i="3"/>
  <c r="AA13" i="6" l="1"/>
  <c r="AA13" i="7" s="1"/>
  <c r="AE18" i="2" l="1"/>
  <c r="AE17" i="2"/>
  <c r="AE7" i="2" l="1"/>
  <c r="R11" i="8" l="1"/>
  <c r="N11" i="8"/>
  <c r="K11" i="8"/>
  <c r="H11" i="8"/>
  <c r="E11" i="8"/>
  <c r="B11" i="8"/>
  <c r="AD69" i="7"/>
  <c r="H69" i="7"/>
  <c r="H68" i="7"/>
  <c r="H63" i="7"/>
  <c r="AH62" i="7"/>
  <c r="H62" i="7"/>
  <c r="AH61" i="7"/>
  <c r="H61" i="7"/>
  <c r="AH60" i="7"/>
  <c r="H60" i="7"/>
  <c r="AH59" i="7"/>
  <c r="H59" i="7"/>
  <c r="H58" i="7"/>
  <c r="H57" i="7"/>
  <c r="H56" i="7"/>
  <c r="H55" i="7"/>
  <c r="H54" i="7"/>
  <c r="H50" i="7"/>
  <c r="H49" i="7"/>
  <c r="H48" i="7"/>
  <c r="H47" i="7"/>
  <c r="H46" i="7"/>
  <c r="H43" i="7"/>
  <c r="AG44" i="7"/>
  <c r="H42" i="7"/>
  <c r="H39" i="7"/>
  <c r="H38" i="7"/>
  <c r="H37" i="7"/>
  <c r="H36" i="7"/>
  <c r="H35" i="7"/>
  <c r="H34" i="7"/>
  <c r="H33" i="7"/>
  <c r="H32" i="7"/>
  <c r="H31" i="7"/>
  <c r="H30" i="7"/>
  <c r="A14" i="7"/>
  <c r="A13" i="7"/>
  <c r="A12" i="7"/>
  <c r="A11" i="7"/>
  <c r="A10" i="7"/>
  <c r="A9" i="7"/>
  <c r="A8" i="7"/>
  <c r="A7" i="7"/>
  <c r="AD69" i="6"/>
  <c r="AG69" i="6" s="1"/>
  <c r="H69" i="6"/>
  <c r="H68" i="6"/>
  <c r="AG64" i="6"/>
  <c r="H63" i="6"/>
  <c r="H62" i="6"/>
  <c r="H61" i="6"/>
  <c r="H60" i="6"/>
  <c r="H59" i="6"/>
  <c r="H58" i="6"/>
  <c r="H57" i="6"/>
  <c r="H56" i="6"/>
  <c r="H55" i="6"/>
  <c r="H54" i="6"/>
  <c r="H50" i="6"/>
  <c r="H49" i="6"/>
  <c r="H48" i="6"/>
  <c r="H47" i="6"/>
  <c r="AG52" i="6"/>
  <c r="H46" i="6"/>
  <c r="AG44" i="6"/>
  <c r="H43" i="6"/>
  <c r="H42" i="6"/>
  <c r="AG40" i="6"/>
  <c r="H39" i="6"/>
  <c r="H38" i="6"/>
  <c r="H37" i="6"/>
  <c r="H36" i="6"/>
  <c r="H35" i="6"/>
  <c r="H34" i="6"/>
  <c r="H33" i="6"/>
  <c r="H32" i="6"/>
  <c r="H31" i="6"/>
  <c r="H30" i="6"/>
  <c r="C27" i="6"/>
  <c r="AE26" i="6"/>
  <c r="AE25" i="6"/>
  <c r="AE24" i="6"/>
  <c r="AE23" i="6"/>
  <c r="AE22" i="6"/>
  <c r="AE21" i="6"/>
  <c r="AE20" i="6"/>
  <c r="AE19" i="6"/>
  <c r="AE18" i="6"/>
  <c r="AE17" i="6"/>
  <c r="AE14" i="6"/>
  <c r="A14" i="6"/>
  <c r="A13" i="6"/>
  <c r="AE12" i="6"/>
  <c r="A12" i="6"/>
  <c r="A11" i="6"/>
  <c r="AE10" i="6"/>
  <c r="A10" i="6"/>
  <c r="A9" i="6"/>
  <c r="AE8" i="6"/>
  <c r="A8" i="6"/>
  <c r="A7" i="6"/>
  <c r="AG24" i="6" l="1"/>
  <c r="AG22" i="6"/>
  <c r="AG25" i="6"/>
  <c r="AG20" i="6"/>
  <c r="AG21" i="6"/>
  <c r="AG23" i="6"/>
  <c r="AG26" i="6"/>
  <c r="C27" i="7"/>
  <c r="AG40" i="7"/>
  <c r="AG52" i="7"/>
  <c r="AG64" i="7"/>
  <c r="AE7" i="6"/>
  <c r="AE9" i="6"/>
  <c r="AE11" i="6"/>
  <c r="AE13" i="6"/>
  <c r="AG27" i="6" l="1"/>
  <c r="AD69" i="5" l="1"/>
  <c r="AG69" i="5" s="1"/>
  <c r="H69" i="5"/>
  <c r="H68" i="5"/>
  <c r="AG64" i="5"/>
  <c r="H63" i="5"/>
  <c r="H62" i="5"/>
  <c r="H61" i="5"/>
  <c r="H60" i="5"/>
  <c r="H59" i="5"/>
  <c r="H58" i="5"/>
  <c r="H57" i="5"/>
  <c r="H56" i="5"/>
  <c r="H55" i="5"/>
  <c r="H54" i="5"/>
  <c r="H50" i="5"/>
  <c r="H49" i="5"/>
  <c r="H48" i="5"/>
  <c r="H47" i="5"/>
  <c r="AG52" i="5"/>
  <c r="H46" i="5"/>
  <c r="AG44" i="5"/>
  <c r="H43" i="5"/>
  <c r="H42" i="5"/>
  <c r="AG40" i="5"/>
  <c r="H39" i="5"/>
  <c r="H38" i="5"/>
  <c r="H37" i="5"/>
  <c r="H36" i="5"/>
  <c r="H35" i="5"/>
  <c r="H34" i="5"/>
  <c r="H33" i="5"/>
  <c r="H32" i="5"/>
  <c r="H31" i="5"/>
  <c r="H30" i="5"/>
  <c r="C27" i="5"/>
  <c r="AE26" i="5"/>
  <c r="AE25" i="5"/>
  <c r="AE24" i="5"/>
  <c r="AE23" i="5"/>
  <c r="AE22" i="5"/>
  <c r="AG22" i="5" s="1"/>
  <c r="AE21" i="5"/>
  <c r="AE20" i="5"/>
  <c r="AE19" i="5"/>
  <c r="AE18" i="5"/>
  <c r="AE17" i="5"/>
  <c r="AE14" i="5"/>
  <c r="A14" i="5"/>
  <c r="AE13" i="5"/>
  <c r="A13" i="5"/>
  <c r="AE12" i="5"/>
  <c r="A12" i="5"/>
  <c r="A11" i="5"/>
  <c r="AE10" i="5"/>
  <c r="A10" i="5"/>
  <c r="A9" i="5"/>
  <c r="AE8" i="5"/>
  <c r="A8" i="5"/>
  <c r="AE7" i="5"/>
  <c r="A7" i="5"/>
  <c r="AG4" i="6"/>
  <c r="AB4" i="6"/>
  <c r="AD69" i="4"/>
  <c r="AG69" i="4" s="1"/>
  <c r="H69" i="4"/>
  <c r="H68" i="4"/>
  <c r="AG64" i="4"/>
  <c r="H63" i="4"/>
  <c r="H62" i="4"/>
  <c r="H61" i="4"/>
  <c r="H60" i="4"/>
  <c r="H59" i="4"/>
  <c r="H58" i="4"/>
  <c r="H57" i="4"/>
  <c r="H56" i="4"/>
  <c r="H55" i="4"/>
  <c r="H54" i="4"/>
  <c r="H50" i="4"/>
  <c r="H49" i="4"/>
  <c r="H48" i="4"/>
  <c r="H47" i="4"/>
  <c r="AG52" i="4"/>
  <c r="H46" i="4"/>
  <c r="AG44" i="4"/>
  <c r="H43" i="4"/>
  <c r="H42" i="4"/>
  <c r="AG40" i="4"/>
  <c r="H39" i="4"/>
  <c r="H38" i="4"/>
  <c r="H37" i="4"/>
  <c r="H36" i="4"/>
  <c r="H35" i="4"/>
  <c r="H34" i="4"/>
  <c r="H33" i="4"/>
  <c r="H32" i="4"/>
  <c r="H31" i="4"/>
  <c r="H30" i="4"/>
  <c r="C27" i="4"/>
  <c r="AE26" i="4"/>
  <c r="AG26" i="4" s="1"/>
  <c r="AE25" i="4"/>
  <c r="AG25" i="4" s="1"/>
  <c r="AE24" i="4"/>
  <c r="AG24" i="4" s="1"/>
  <c r="AE23" i="4"/>
  <c r="AG23" i="4" s="1"/>
  <c r="AE22" i="4"/>
  <c r="AG22" i="4" s="1"/>
  <c r="AE21" i="4"/>
  <c r="AG21" i="4" s="1"/>
  <c r="AE20" i="4"/>
  <c r="AG20" i="4" s="1"/>
  <c r="AE19" i="4"/>
  <c r="AE18" i="4"/>
  <c r="AE17" i="4"/>
  <c r="AE14" i="4"/>
  <c r="A14" i="4"/>
  <c r="A13" i="4"/>
  <c r="AE12" i="4"/>
  <c r="A12" i="4"/>
  <c r="A11" i="4"/>
  <c r="AE10" i="4"/>
  <c r="A10" i="4"/>
  <c r="A9" i="4"/>
  <c r="AE8" i="4"/>
  <c r="A8" i="4"/>
  <c r="AE7" i="4"/>
  <c r="A7" i="4"/>
  <c r="AD69" i="3"/>
  <c r="AG69" i="3" s="1"/>
  <c r="H69" i="3"/>
  <c r="H68" i="3"/>
  <c r="AG64" i="3"/>
  <c r="H63" i="3"/>
  <c r="H62" i="3"/>
  <c r="H61" i="3"/>
  <c r="H60" i="3"/>
  <c r="H59" i="3"/>
  <c r="H58" i="3"/>
  <c r="H57" i="3"/>
  <c r="H56" i="3"/>
  <c r="H55" i="3"/>
  <c r="H54" i="3"/>
  <c r="H50" i="3"/>
  <c r="H49" i="3"/>
  <c r="H48" i="3"/>
  <c r="H47" i="3"/>
  <c r="AG52" i="3"/>
  <c r="H46" i="3"/>
  <c r="AG44" i="3"/>
  <c r="H43" i="3"/>
  <c r="H42" i="3"/>
  <c r="AG40" i="3"/>
  <c r="H39" i="3"/>
  <c r="H38" i="3"/>
  <c r="H37" i="3"/>
  <c r="H36" i="3"/>
  <c r="H35" i="3"/>
  <c r="H34" i="3"/>
  <c r="H33" i="3"/>
  <c r="H32" i="3"/>
  <c r="H31" i="3"/>
  <c r="H30" i="3"/>
  <c r="C27" i="3"/>
  <c r="AE26" i="3"/>
  <c r="AG26" i="3" s="1"/>
  <c r="AE25" i="3"/>
  <c r="AG25" i="3" s="1"/>
  <c r="AE24" i="3"/>
  <c r="AG24" i="3" s="1"/>
  <c r="AE23" i="3"/>
  <c r="AG23" i="3" s="1"/>
  <c r="AG22" i="3"/>
  <c r="AE22" i="3"/>
  <c r="AE21" i="3"/>
  <c r="AG21" i="3" s="1"/>
  <c r="AE20" i="3"/>
  <c r="AG20" i="3" s="1"/>
  <c r="AE19" i="3"/>
  <c r="AE18" i="3"/>
  <c r="AE17" i="3"/>
  <c r="AE14" i="3"/>
  <c r="A14" i="3"/>
  <c r="A13" i="3"/>
  <c r="AE12" i="3"/>
  <c r="A12" i="3"/>
  <c r="A11" i="3"/>
  <c r="AE10" i="3"/>
  <c r="A10" i="3"/>
  <c r="A9" i="3"/>
  <c r="AE8" i="3"/>
  <c r="A8" i="3"/>
  <c r="A7" i="3"/>
  <c r="AG12" i="6" l="1"/>
  <c r="AG11" i="6"/>
  <c r="AG9" i="6"/>
  <c r="AG10" i="6"/>
  <c r="AG13" i="6"/>
  <c r="AG14" i="6"/>
  <c r="AG8" i="6"/>
  <c r="AG7" i="6"/>
  <c r="AE18" i="7"/>
  <c r="AE26" i="7"/>
  <c r="AE22" i="7"/>
  <c r="AE19" i="7"/>
  <c r="AG22" i="7"/>
  <c r="AE12" i="7"/>
  <c r="AE14" i="7"/>
  <c r="AG25" i="5"/>
  <c r="AG25" i="7" s="1"/>
  <c r="AE25" i="7"/>
  <c r="AG20" i="5"/>
  <c r="AG20" i="7" s="1"/>
  <c r="AE20" i="7"/>
  <c r="AG23" i="5"/>
  <c r="AG23" i="7" s="1"/>
  <c r="AE23" i="7"/>
  <c r="AG26" i="5"/>
  <c r="AG26" i="7" s="1"/>
  <c r="AE17" i="7"/>
  <c r="AG21" i="5"/>
  <c r="AG21" i="7" s="1"/>
  <c r="AE21" i="7"/>
  <c r="AG24" i="5"/>
  <c r="AG24" i="7" s="1"/>
  <c r="AE24" i="7"/>
  <c r="AG14" i="4"/>
  <c r="AG14" i="3"/>
  <c r="AG7" i="3"/>
  <c r="AG9" i="3"/>
  <c r="AG11" i="3"/>
  <c r="AG14" i="5"/>
  <c r="AG9" i="5"/>
  <c r="AG11" i="5"/>
  <c r="AG13" i="3"/>
  <c r="AG9" i="4"/>
  <c r="AG11" i="4"/>
  <c r="AG13" i="4"/>
  <c r="AG8" i="5"/>
  <c r="AG10" i="5"/>
  <c r="AG12" i="5"/>
  <c r="AE11" i="5"/>
  <c r="AG7" i="5"/>
  <c r="AG13" i="5"/>
  <c r="AE9" i="5"/>
  <c r="AG27" i="4"/>
  <c r="AG7" i="4"/>
  <c r="AE9" i="4"/>
  <c r="AE11" i="4"/>
  <c r="AE13" i="4"/>
  <c r="AE13" i="7" s="1"/>
  <c r="AG8" i="4"/>
  <c r="AG10" i="4"/>
  <c r="AG12" i="4"/>
  <c r="AG27" i="3"/>
  <c r="AG8" i="3"/>
  <c r="AG10" i="3"/>
  <c r="AG12" i="3"/>
  <c r="AE7" i="3"/>
  <c r="AE7" i="7" s="1"/>
  <c r="AE9" i="3"/>
  <c r="AE11" i="3"/>
  <c r="AE13" i="3"/>
  <c r="AD69" i="2"/>
  <c r="AF69" i="2" s="1"/>
  <c r="AG69" i="7" s="1"/>
  <c r="H69" i="2"/>
  <c r="H68" i="2"/>
  <c r="AF64" i="2"/>
  <c r="H63" i="2"/>
  <c r="H62" i="2"/>
  <c r="H61" i="2"/>
  <c r="H60" i="2"/>
  <c r="H59" i="2"/>
  <c r="H58" i="2"/>
  <c r="H57" i="2"/>
  <c r="H56" i="2"/>
  <c r="H55" i="2"/>
  <c r="H54" i="2"/>
  <c r="AF52" i="2"/>
  <c r="H50" i="2"/>
  <c r="H49" i="2"/>
  <c r="H48" i="2"/>
  <c r="H47" i="2"/>
  <c r="H46" i="2"/>
  <c r="AF44" i="2"/>
  <c r="H43" i="2"/>
  <c r="H42" i="2"/>
  <c r="AF40" i="2"/>
  <c r="H39" i="2"/>
  <c r="H38" i="2"/>
  <c r="H37" i="2"/>
  <c r="H36" i="2"/>
  <c r="H35" i="2"/>
  <c r="H34" i="2"/>
  <c r="H33" i="2"/>
  <c r="H32" i="2"/>
  <c r="H31" i="2"/>
  <c r="H30" i="2"/>
  <c r="AE26" i="2"/>
  <c r="AF26" i="2" s="1"/>
  <c r="AE25" i="2"/>
  <c r="AF25" i="2" s="1"/>
  <c r="AE24" i="2"/>
  <c r="AF24" i="2" s="1"/>
  <c r="AE23" i="2"/>
  <c r="AF23" i="2" s="1"/>
  <c r="AE22" i="2"/>
  <c r="AF22" i="2" s="1"/>
  <c r="AE21" i="2"/>
  <c r="AF21" i="2" s="1"/>
  <c r="AE20" i="2"/>
  <c r="AF20" i="2" s="1"/>
  <c r="AE19" i="2"/>
  <c r="AF14" i="2"/>
  <c r="AE14" i="2"/>
  <c r="A14" i="2"/>
  <c r="AF13" i="2"/>
  <c r="AE13" i="2"/>
  <c r="A13" i="2"/>
  <c r="AF12" i="2"/>
  <c r="AE12" i="2"/>
  <c r="A12" i="2"/>
  <c r="AF11" i="2"/>
  <c r="AE11" i="2"/>
  <c r="A11" i="2"/>
  <c r="AF10" i="2"/>
  <c r="AE10" i="2"/>
  <c r="AE10" i="7" s="1"/>
  <c r="A10" i="2"/>
  <c r="AF9" i="2"/>
  <c r="AE9" i="2"/>
  <c r="A9" i="2"/>
  <c r="AF8" i="2"/>
  <c r="AE8" i="2"/>
  <c r="AE8" i="7" s="1"/>
  <c r="A8" i="2"/>
  <c r="AF7" i="2"/>
  <c r="A7" i="2"/>
  <c r="AE9" i="7" l="1"/>
  <c r="AG14" i="7"/>
  <c r="AG15" i="6"/>
  <c r="AG28" i="6" s="1"/>
  <c r="AG65" i="6" s="1"/>
  <c r="AD68" i="6" s="1"/>
  <c r="AG68" i="6" s="1"/>
  <c r="AG71" i="6" s="1"/>
  <c r="AG72" i="6" s="1"/>
  <c r="AG9" i="7"/>
  <c r="AE11" i="7"/>
  <c r="AG11" i="7"/>
  <c r="AG27" i="7"/>
  <c r="AG12" i="7"/>
  <c r="AG13" i="7"/>
  <c r="AG10" i="7"/>
  <c r="AG7" i="7"/>
  <c r="AG8" i="7"/>
  <c r="AG27" i="5"/>
  <c r="AG15" i="4"/>
  <c r="AG28" i="4" s="1"/>
  <c r="AG65" i="4" s="1"/>
  <c r="AD68" i="4" s="1"/>
  <c r="AG68" i="4" s="1"/>
  <c r="AG71" i="4" s="1"/>
  <c r="AG72" i="4" s="1"/>
  <c r="AG15" i="5"/>
  <c r="AG15" i="3"/>
  <c r="AG28" i="3" s="1"/>
  <c r="AG65" i="3" s="1"/>
  <c r="AF15" i="2"/>
  <c r="AF27" i="2"/>
  <c r="AG28" i="5" l="1"/>
  <c r="AG65" i="5" s="1"/>
  <c r="AD68" i="5" s="1"/>
  <c r="AG68" i="5" s="1"/>
  <c r="AG15" i="7"/>
  <c r="AG28" i="7" s="1"/>
  <c r="AG65" i="7" s="1"/>
  <c r="I3" i="4"/>
  <c r="AF28" i="2"/>
  <c r="AF65" i="2" s="1"/>
  <c r="AD68" i="2" s="1"/>
  <c r="AF68" i="2" s="1"/>
  <c r="AF71" i="2" s="1"/>
  <c r="AF72" i="2" s="1"/>
  <c r="AD68" i="3"/>
  <c r="AG68" i="3" s="1"/>
  <c r="AG71" i="3" s="1"/>
  <c r="AG72" i="3" s="1"/>
  <c r="AD68" i="7" l="1"/>
  <c r="AG71" i="5"/>
  <c r="AG72" i="5" s="1"/>
  <c r="AG68" i="7"/>
  <c r="AG71" i="7" s="1"/>
  <c r="AG72" i="7" s="1"/>
  <c r="I3" i="3"/>
  <c r="V3" i="3"/>
  <c r="V3" i="4" s="1"/>
  <c r="I3" i="5" l="1"/>
  <c r="I3" i="6" s="1"/>
  <c r="V3" i="5"/>
  <c r="V3" i="6" s="1"/>
  <c r="V3" i="7" s="1"/>
</calcChain>
</file>

<file path=xl/sharedStrings.xml><?xml version="1.0" encoding="utf-8"?>
<sst xmlns="http://schemas.openxmlformats.org/spreadsheetml/2006/main" count="621" uniqueCount="145">
  <si>
    <t>Semester</t>
  </si>
  <si>
    <t xml:space="preserve">ORGANIZATION: University of West Georgia </t>
  </si>
  <si>
    <t xml:space="preserve">Budget Period 1 </t>
  </si>
  <si>
    <t>ORGANIZATIONAL DUNS: 075940965</t>
  </si>
  <si>
    <t xml:space="preserve">Start Date: </t>
  </si>
  <si>
    <t>0/0/0000</t>
  </si>
  <si>
    <t>End Date:</t>
  </si>
  <si>
    <t>0/00/0000</t>
  </si>
  <si>
    <t>SENIOR/KEY PERSON</t>
  </si>
  <si>
    <t>AY Fringe =</t>
  </si>
  <si>
    <t xml:space="preserve">Summer = </t>
  </si>
  <si>
    <t xml:space="preserve">*Base </t>
  </si>
  <si>
    <t>Person-months</t>
  </si>
  <si>
    <t>*Requested</t>
  </si>
  <si>
    <t>*Fringe</t>
  </si>
  <si>
    <t xml:space="preserve">*Last Name/*First / Middle    </t>
  </si>
  <si>
    <t>*Project Role</t>
  </si>
  <si>
    <t>Salary ($)</t>
  </si>
  <si>
    <t>CAL</t>
  </si>
  <si>
    <t>ACAD</t>
  </si>
  <si>
    <t>SUMR</t>
  </si>
  <si>
    <t>Salary</t>
  </si>
  <si>
    <t>Benefits ($)</t>
  </si>
  <si>
    <t>PI</t>
  </si>
  <si>
    <t>Co-PI</t>
  </si>
  <si>
    <t>Other</t>
  </si>
  <si>
    <t>Total Senior/Key Person</t>
  </si>
  <si>
    <t>OTHER PERSONNEL (SHOW NUMBERS IN BRACKETS)</t>
  </si>
  <si>
    <t xml:space="preserve"> hours</t>
  </si>
  <si>
    <t>weeks</t>
  </si>
  <si>
    <t xml:space="preserve">    1.   [</t>
  </si>
  <si>
    <t>]</t>
  </si>
  <si>
    <t>Graduate Student Paid-Semester</t>
  </si>
  <si>
    <t xml:space="preserve">    2.   [</t>
  </si>
  <si>
    <t>Graduate Students-hourly</t>
  </si>
  <si>
    <t xml:space="preserve">    3.   [</t>
  </si>
  <si>
    <t>Undergraduate Students</t>
  </si>
  <si>
    <t xml:space="preserve">    4.   [</t>
  </si>
  <si>
    <t xml:space="preserve">Other - </t>
  </si>
  <si>
    <t xml:space="preserve">    5.   [</t>
  </si>
  <si>
    <t xml:space="preserve">   6.    [</t>
  </si>
  <si>
    <t xml:space="preserve">    7.   [</t>
  </si>
  <si>
    <t xml:space="preserve">    8.   [</t>
  </si>
  <si>
    <t xml:space="preserve">    9.   [</t>
  </si>
  <si>
    <t xml:space="preserve">    10. [</t>
  </si>
  <si>
    <t>[</t>
  </si>
  <si>
    <t>Total Other Personnel</t>
  </si>
  <si>
    <t>Total Salary, Wages and Fringe Benefits</t>
  </si>
  <si>
    <t>EQUIPMENT-over $5,000</t>
  </si>
  <si>
    <t xml:space="preserve"> </t>
  </si>
  <si>
    <t>Total  Equipment</t>
  </si>
  <si>
    <t>TRAVEL</t>
  </si>
  <si>
    <t>Domestic Travel Costs (Incl. travel within and between the U.S., its territories and possessions)</t>
  </si>
  <si>
    <t>Foreign Travel Costs</t>
  </si>
  <si>
    <t>Total Travel</t>
  </si>
  <si>
    <t>PARTICIPANT SUPPORT COSTS</t>
  </si>
  <si>
    <t>Tuition/Fees/Health Insurance</t>
  </si>
  <si>
    <t>Stipends</t>
  </si>
  <si>
    <t>Travel</t>
  </si>
  <si>
    <t>Subsistence</t>
  </si>
  <si>
    <t>]  Number of Participants/Trainees</t>
  </si>
  <si>
    <t>Total Participant Support Costs</t>
  </si>
  <si>
    <t>OTHER DIRECT COSTS</t>
  </si>
  <si>
    <t>Materials and Supplies</t>
  </si>
  <si>
    <t>Publication Costs</t>
  </si>
  <si>
    <t xml:space="preserve">Travel Costs </t>
  </si>
  <si>
    <t>Computer Services</t>
  </si>
  <si>
    <t>Subaward/Consortium (1)</t>
  </si>
  <si>
    <t>Subaward/Consortium (2)</t>
  </si>
  <si>
    <t>Subaward/Consortium (3)</t>
  </si>
  <si>
    <t>Subaward/Consortium (4)</t>
  </si>
  <si>
    <t>Subaward/Consortium (5)</t>
  </si>
  <si>
    <t xml:space="preserve">Other:  </t>
  </si>
  <si>
    <t>Total Other Direct Costs</t>
  </si>
  <si>
    <t>TOTAL OTHER DIRECT COSTS</t>
  </si>
  <si>
    <t>TOTAL DIRECT COSTS</t>
  </si>
  <si>
    <t>INDIRECT COSTS</t>
  </si>
  <si>
    <t xml:space="preserve"> Indirect Cost Type</t>
  </si>
  <si>
    <t>Indirect Cost Rate (%)</t>
  </si>
  <si>
    <t>Indirect Cost Base ($)</t>
  </si>
  <si>
    <t>Indirect Cost</t>
  </si>
  <si>
    <t>Modified Total Direct Costs (MTDC)</t>
  </si>
  <si>
    <t>Cognizant Federal Agency: DHHS, Darryl W. Mayes, (301) 492-4855</t>
  </si>
  <si>
    <t>Total Indirect Costs</t>
  </si>
  <si>
    <t>TOTAL DIRECT AND INDIRECT COSTS</t>
  </si>
  <si>
    <t>ORGANIZATION: University of West Georgia</t>
  </si>
  <si>
    <t xml:space="preserve">Budget Period 2 </t>
  </si>
  <si>
    <t>Fringe</t>
  </si>
  <si>
    <t>Rate</t>
  </si>
  <si>
    <t>EQUIPMENT</t>
  </si>
  <si>
    <t>Consultant Services</t>
  </si>
  <si>
    <t>Budget Period 3</t>
  </si>
  <si>
    <t>Budget Period 4</t>
  </si>
  <si>
    <t>Budget Period 5</t>
  </si>
  <si>
    <t>Cumulative</t>
  </si>
  <si>
    <t xml:space="preserve">*First / Middle/ *Last Name        </t>
  </si>
  <si>
    <t xml:space="preserve">    6.   [</t>
  </si>
  <si>
    <t>Domestic Travel Costs (Incl. Canada, Mexico and U.S. Possessions)</t>
  </si>
  <si>
    <t>Percent of Time &amp; Effort to Person Months (PM)</t>
  </si>
  <si>
    <t>Interactive Conversion Table</t>
  </si>
  <si>
    <t xml:space="preserve"> (for Academic Year only)</t>
  </si>
  <si>
    <t>3 month</t>
  </si>
  <si>
    <t>9 month</t>
  </si>
  <si>
    <t>1 Semester</t>
  </si>
  <si>
    <t>12 month</t>
  </si>
  <si>
    <t xml:space="preserve">Convert Person Months to </t>
  </si>
  <si>
    <t>Summer Term</t>
  </si>
  <si>
    <t>Academic Year</t>
  </si>
  <si>
    <t>Effort Calculation</t>
  </si>
  <si>
    <t>Calendar Year</t>
  </si>
  <si>
    <t>% Effort for Academic Year</t>
  </si>
  <si>
    <t>% Effort for Single Semester</t>
  </si>
  <si>
    <t xml:space="preserve">  % effort </t>
  </si>
  <si>
    <t xml:space="preserve">         PM</t>
  </si>
  <si>
    <t xml:space="preserve">  % effort</t>
  </si>
  <si>
    <t xml:space="preserve">        PM</t>
  </si>
  <si>
    <t>PM</t>
  </si>
  <si>
    <t>% Effort</t>
  </si>
  <si>
    <t>Instructions:</t>
  </si>
  <si>
    <t>To use the chart simply insert the percent effort that you want to convert into the -0- under % effort of the Term you want to convert and hit enter.</t>
  </si>
  <si>
    <t xml:space="preserve">There are three basic salary (wage) bases: Calendar Year, Academic Year and Summer Term. Here is a month/week/days breakout for each:  </t>
  </si>
  <si>
    <t>Academic Year (AY)</t>
  </si>
  <si>
    <t>9 months</t>
  </si>
  <si>
    <t>164 class/teaching days</t>
  </si>
  <si>
    <t>Summer Term (SM)</t>
  </si>
  <si>
    <t>3 months</t>
  </si>
  <si>
    <t xml:space="preserve">Calendar Year (CY) </t>
  </si>
  <si>
    <t>12 months</t>
  </si>
  <si>
    <t>Daily FTE = 0.006</t>
  </si>
  <si>
    <t>Weekly FTE = 0.030</t>
  </si>
  <si>
    <t>s</t>
  </si>
  <si>
    <t>Getting Started</t>
  </si>
  <si>
    <t xml:space="preserve">    Only enter information in blue cells</t>
  </si>
  <si>
    <t>1. Enter the start Date-Month/Day/Year</t>
  </si>
  <si>
    <t>2. Dates will Populate in Years 2-5 (if applicable) once data is entered.</t>
  </si>
  <si>
    <t>3. Enter all Project Personnel in Year 1. Form will populate Years 2-5.</t>
  </si>
  <si>
    <t>4. Enter current Salary. If project start date is in the next Fiscal Year add 3% merit increase in Year 1. Form will calculate 3% increase for Years 2-5.</t>
  </si>
  <si>
    <t>5. Check with ORSP office regarding Fringe Rate for Year 1.</t>
  </si>
  <si>
    <t>6. Use "Effort Conversion" tab to convert Effort to be expended on Project to Person Months.</t>
  </si>
  <si>
    <t xml:space="preserve">7. Enter Number of Students for each student category in Column B. </t>
  </si>
  <si>
    <t>8. Graduate Students paid by Semester-Enter Salary for one semester in "Salary" column and the number of semesters to be worked in the "Semester" column</t>
  </si>
  <si>
    <t xml:space="preserve">9. Graduate and Undergraduate paid hourly-Enter Hourly Rate of Pay in salary column. # of Hours per week in Hours Column. </t>
  </si>
  <si>
    <t>10. For anyone paid as "4. Other" under "Other Personnel" information must be entered in each column for the formula to work.</t>
  </si>
  <si>
    <t xml:space="preserve">              these personnel will need to be paid a portion of fringe (Medicare).</t>
  </si>
  <si>
    <t>Data should only be entered in blue cells. White cells contain formulas and should not be changed.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</si>
</sst>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;;;"/>
    <numFmt numFmtId="166" formatCode="0.000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Geneva"/>
    </font>
    <font>
      <sz val="8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0"/>
      <color theme="1"/>
      <name val="Arial"/>
      <family val="2"/>
    </font>
    <font>
      <sz val="7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9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Helv"/>
    </font>
    <font>
      <sz val="11"/>
      <color theme="4" tint="-0.499984740745262"/>
      <name val="Calibri"/>
      <family val="2"/>
      <scheme val="minor"/>
    </font>
    <font>
      <sz val="7"/>
      <name val="Helv"/>
    </font>
    <font>
      <sz val="8"/>
      <name val="Helv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sz val="12"/>
      <name val="Arial"/>
      <family val="2"/>
    </font>
    <font>
      <sz val="9"/>
      <color indexed="2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1"/>
      <color theme="1" tint="0.34998626667073579"/>
      <name val="Arial"/>
      <family val="2"/>
    </font>
    <font>
      <sz val="12"/>
      <color theme="1" tint="0.34998626667073579"/>
      <name val="Arial"/>
      <family val="2"/>
    </font>
    <font>
      <sz val="9"/>
      <color theme="1" tint="0.34998626667073579"/>
      <name val="Arial"/>
      <family val="2"/>
    </font>
    <font>
      <u/>
      <sz val="9"/>
      <color theme="1"/>
      <name val="Arial"/>
      <family val="2"/>
    </font>
    <font>
      <u/>
      <sz val="9"/>
      <name val="Arial"/>
      <family val="2"/>
    </font>
    <font>
      <sz val="8"/>
      <color indexed="10"/>
      <name val="Arial"/>
      <family val="2"/>
    </font>
    <font>
      <sz val="9"/>
      <color indexed="25"/>
      <name val="Arial"/>
      <family val="2"/>
    </font>
    <font>
      <sz val="10"/>
      <color theme="1" tint="0.34998626667073579"/>
      <name val="Arial"/>
      <family val="2"/>
    </font>
    <font>
      <b/>
      <sz val="9"/>
      <color theme="1" tint="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2" tint="-0.89999084444715716"/>
      <name val="Arial"/>
      <family val="2"/>
    </font>
    <font>
      <b/>
      <sz val="9"/>
      <color indexed="10"/>
      <name val="Arial"/>
      <family val="2"/>
    </font>
    <font>
      <sz val="9"/>
      <color theme="2" tint="-0.89999084444715716"/>
      <name val="Arial"/>
      <family val="2"/>
    </font>
    <font>
      <sz val="9"/>
      <color indexed="10"/>
      <name val="Arial"/>
      <family val="2"/>
    </font>
    <font>
      <sz val="9"/>
      <name val="Segoe UI Light"/>
      <family val="2"/>
    </font>
    <font>
      <sz val="9"/>
      <name val="Times New Roman"/>
      <family val="1"/>
    </font>
    <font>
      <sz val="10"/>
      <color rgb="FFFF0000"/>
      <name val="Arial"/>
      <family val="2"/>
    </font>
    <font>
      <b/>
      <u/>
      <sz val="1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FE8F1"/>
        <bgColor indexed="64"/>
      </patternFill>
    </fill>
    <fill>
      <patternFill patternType="solid">
        <fgColor theme="4" tint="0.79998168889431442"/>
        <bgColor theme="4" tint="-0.24994659260841701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gray125">
        <fgColor indexed="28"/>
        <bgColor theme="0" tint="-4.9989318521683403E-2"/>
      </patternFill>
    </fill>
    <fill>
      <patternFill patternType="solid">
        <fgColor rgb="FFE7EDF3"/>
        <bgColor indexed="64"/>
      </patternFill>
    </fill>
    <fill>
      <patternFill patternType="gray125">
        <fgColor indexed="28"/>
        <bgColor indexed="9"/>
      </patternFill>
    </fill>
    <fill>
      <patternFill patternType="gray125">
        <fgColor indexed="28"/>
        <bgColor theme="2"/>
      </patternFill>
    </fill>
    <fill>
      <patternFill patternType="solid">
        <fgColor rgb="FFE8EDF2"/>
        <bgColor indexed="64"/>
      </patternFill>
    </fill>
    <fill>
      <patternFill patternType="solid">
        <fgColor rgb="FFE9EDF2"/>
        <bgColor indexed="64"/>
      </patternFill>
    </fill>
    <fill>
      <patternFill patternType="solid">
        <fgColor theme="0" tint="-4.9989318521683403E-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FFBA5"/>
        <bgColor indexed="64"/>
      </patternFill>
    </fill>
  </fills>
  <borders count="266">
    <border>
      <left/>
      <right/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medium">
        <color theme="4" tint="-0.24994659260841701"/>
      </left>
      <right/>
      <top style="thick">
        <color theme="4" tint="-0.24994659260841701"/>
      </top>
      <bottom style="thin">
        <color theme="4" tint="-0.249977111117893"/>
      </bottom>
      <diagonal/>
    </border>
    <border>
      <left/>
      <right/>
      <top style="thick">
        <color theme="4" tint="-0.24994659260841701"/>
      </top>
      <bottom style="thin">
        <color theme="4" tint="-0.249977111117893"/>
      </bottom>
      <diagonal/>
    </border>
    <border>
      <left/>
      <right style="medium">
        <color theme="4" tint="-0.249977111117893"/>
      </right>
      <top style="thick">
        <color theme="4" tint="-0.24994659260841701"/>
      </top>
      <bottom style="thin">
        <color theme="4" tint="-0.249977111117893"/>
      </bottom>
      <diagonal/>
    </border>
    <border>
      <left style="medium">
        <color theme="4" tint="-0.24994659260841701"/>
      </left>
      <right/>
      <top style="thin">
        <color theme="4" tint="-0.249977111117893"/>
      </top>
      <bottom/>
      <diagonal/>
    </border>
    <border>
      <left/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thin">
        <color theme="4" tint="-0.24994659260841701"/>
      </right>
      <top style="thin">
        <color theme="4" tint="-0.249977111117893"/>
      </top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77111117893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77111117893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4" tint="-0.249977111117893"/>
      </top>
      <bottom style="hair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77111117893"/>
      </right>
      <top style="thin">
        <color theme="4" tint="-0.249977111117893"/>
      </top>
      <bottom style="hair">
        <color theme="4" tint="-0.24994659260841701"/>
      </bottom>
      <diagonal/>
    </border>
    <border>
      <left/>
      <right style="thin">
        <color theme="4" tint="-0.24994659260841701"/>
      </right>
      <top/>
      <bottom style="hair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hair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77111117893"/>
      </top>
      <bottom style="hair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77111117893"/>
      </top>
      <bottom style="hair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77111117893"/>
      </right>
      <top style="hair">
        <color theme="4" tint="-0.24994659260841701"/>
      </top>
      <bottom style="hair">
        <color theme="4" tint="-0.24994659260841701"/>
      </bottom>
      <diagonal/>
    </border>
    <border>
      <left/>
      <right style="thin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medium">
        <color theme="4" tint="-0.24994659260841701"/>
      </left>
      <right/>
      <top style="hair">
        <color theme="4" tint="-0.24994659260841701"/>
      </top>
      <bottom style="hair">
        <color theme="4" tint="-0.24994659260841701"/>
      </bottom>
      <diagonal/>
    </border>
    <border>
      <left style="thin">
        <color theme="4" tint="-0.249977111117893"/>
      </left>
      <right/>
      <top style="hair">
        <color theme="4" tint="-0.24994659260841701"/>
      </top>
      <bottom style="hair">
        <color theme="4" tint="-0.24994659260841701"/>
      </bottom>
      <diagonal/>
    </border>
    <border>
      <left/>
      <right/>
      <top style="hair">
        <color theme="4" tint="-0.24994659260841701"/>
      </top>
      <bottom style="hair">
        <color theme="4" tint="-0.24994659260841701"/>
      </bottom>
      <diagonal/>
    </border>
    <border>
      <left style="thin">
        <color theme="4" tint="-0.249977111117893"/>
      </left>
      <right style="thin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/>
      <bottom style="hair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hair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hair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hair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thin">
        <color theme="4" tint="-0.24994659260841701"/>
      </bottom>
      <diagonal/>
    </border>
    <border>
      <left/>
      <right/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 style="thin">
        <color theme="4" tint="-0.24994659260841701"/>
      </top>
      <bottom style="hair">
        <color theme="4" tint="-0.24994659260841701"/>
      </bottom>
      <diagonal/>
    </border>
    <border>
      <left/>
      <right/>
      <top style="thin">
        <color theme="4" tint="-0.24994659260841701"/>
      </top>
      <bottom style="hair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hair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hair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hair">
        <color theme="4" tint="-0.24994659260841701"/>
      </bottom>
      <diagonal/>
    </border>
    <border>
      <left/>
      <right style="medium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medium">
        <color theme="4" tint="-0.24994659260841701"/>
      </left>
      <right/>
      <top style="hair">
        <color theme="4" tint="-0.24994659260841701"/>
      </top>
      <bottom style="thin">
        <color theme="4" tint="-0.24994659260841701"/>
      </bottom>
      <diagonal/>
    </border>
    <border>
      <left/>
      <right/>
      <top style="hair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hair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hair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hair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/>
      <diagonal/>
    </border>
    <border>
      <left/>
      <right style="medium">
        <color theme="4" tint="-0.24994659260841701"/>
      </right>
      <top style="thin">
        <color theme="4" tint="-0.24994659260841701"/>
      </top>
      <bottom/>
      <diagonal/>
    </border>
    <border>
      <left style="medium">
        <color theme="4" tint="-0.24994659260841701"/>
      </left>
      <right/>
      <top/>
      <bottom style="thin">
        <color theme="4" tint="-0.24994659260841701"/>
      </bottom>
      <diagonal/>
    </border>
    <border>
      <left/>
      <right style="medium">
        <color theme="4" tint="-0.24994659260841701"/>
      </right>
      <top/>
      <bottom style="thin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3"/>
      </left>
      <right style="thin">
        <color theme="3"/>
      </right>
      <top style="thin">
        <color theme="4" tint="-0.24994659260841701"/>
      </top>
      <bottom style="hair">
        <color theme="3"/>
      </bottom>
      <diagonal/>
    </border>
    <border>
      <left style="medium">
        <color theme="4" tint="-0.24994659260841701"/>
      </left>
      <right/>
      <top/>
      <bottom style="hair">
        <color theme="4" tint="-0.24994659260841701"/>
      </bottom>
      <diagonal/>
    </border>
    <border>
      <left/>
      <right/>
      <top/>
      <bottom style="hair">
        <color theme="4" tint="-0.24994659260841701"/>
      </bottom>
      <diagonal/>
    </border>
    <border>
      <left style="medium">
        <color theme="4" tint="-0.24994659260841701"/>
      </left>
      <right/>
      <top style="hair">
        <color theme="4" tint="-0.24994659260841701"/>
      </top>
      <bottom/>
      <diagonal/>
    </border>
    <border>
      <left/>
      <right/>
      <top style="hair">
        <color theme="4" tint="-0.24994659260841701"/>
      </top>
      <bottom/>
      <diagonal/>
    </border>
    <border>
      <left style="thin">
        <color theme="4" tint="-0.24994659260841701"/>
      </left>
      <right style="medium">
        <color theme="4" tint="-0.24994659260841701"/>
      </right>
      <top style="hair">
        <color theme="4" tint="-0.24994659260841701"/>
      </top>
      <bottom/>
      <diagonal/>
    </border>
    <border>
      <left style="thin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hair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hair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hair">
        <color theme="4" tint="-0.24994659260841701"/>
      </right>
      <top style="thin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thin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hair">
        <color theme="4" tint="-0.24994659260841701"/>
      </bottom>
      <diagonal/>
    </border>
    <border>
      <left style="medium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medium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thin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thin">
        <color theme="4" tint="-0.24994659260841701"/>
      </bottom>
      <diagonal/>
    </border>
    <border>
      <left style="hair">
        <color theme="4" tint="-0.24994659260841701"/>
      </left>
      <right style="medium">
        <color theme="4" tint="-0.24994659260841701"/>
      </right>
      <top style="hair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77111117893"/>
      </left>
      <right/>
      <top style="medium">
        <color indexed="28"/>
      </top>
      <bottom/>
      <diagonal/>
    </border>
    <border>
      <left/>
      <right/>
      <top style="medium">
        <color indexed="28"/>
      </top>
      <bottom/>
      <diagonal/>
    </border>
    <border>
      <left/>
      <right style="medium">
        <color theme="4" tint="-0.249977111117893"/>
      </right>
      <top style="medium">
        <color indexed="28"/>
      </top>
      <bottom/>
      <diagonal/>
    </border>
    <border>
      <left style="thin">
        <color theme="4" tint="-0.249977111117893"/>
      </left>
      <right/>
      <top/>
      <bottom/>
      <diagonal/>
    </border>
    <border>
      <left/>
      <right style="medium">
        <color theme="4" tint="-0.249977111117893"/>
      </right>
      <top/>
      <bottom/>
      <diagonal/>
    </border>
    <border>
      <left style="medium">
        <color indexed="28"/>
      </left>
      <right/>
      <top/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/>
      <right style="thin">
        <color theme="4" tint="-0.249977111117893"/>
      </right>
      <top/>
      <bottom style="medium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medium">
        <color theme="4" tint="-0.249977111117893"/>
      </bottom>
      <diagonal/>
    </border>
    <border>
      <left/>
      <right/>
      <top style="thin">
        <color theme="4" tint="-0.249977111117893"/>
      </top>
      <bottom style="medium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/>
      <top/>
      <bottom style="medium">
        <color theme="4" tint="-0.249977111117893"/>
      </bottom>
      <diagonal/>
    </border>
    <border>
      <left style="thin">
        <color theme="4" tint="-0.249977111117893"/>
      </left>
      <right/>
      <top/>
      <bottom style="medium">
        <color indexed="28"/>
      </bottom>
      <diagonal/>
    </border>
    <border>
      <left/>
      <right/>
      <top/>
      <bottom style="medium">
        <color indexed="28"/>
      </bottom>
      <diagonal/>
    </border>
    <border>
      <left/>
      <right style="medium">
        <color theme="4" tint="-0.249977111117893"/>
      </right>
      <top/>
      <bottom style="medium">
        <color indexed="28"/>
      </bottom>
      <diagonal/>
    </border>
    <border>
      <left style="medium">
        <color indexed="28"/>
      </left>
      <right/>
      <top/>
      <bottom/>
      <diagonal/>
    </border>
    <border>
      <left/>
      <right/>
      <top style="thick">
        <color theme="4" tint="-0.24994659260841701"/>
      </top>
      <bottom/>
      <diagonal/>
    </border>
    <border>
      <left style="medium">
        <color indexed="28"/>
      </left>
      <right/>
      <top style="thin">
        <color theme="4" tint="-0.249977111117893"/>
      </top>
      <bottom/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theme="4" tint="-0.24994659260841701"/>
      </left>
      <right/>
      <top style="thin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 style="thin">
        <color theme="4" tint="-0.24994659260841701"/>
      </left>
      <right style="medium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/>
      <bottom style="thin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77111117893"/>
      </top>
      <bottom style="hair">
        <color theme="4" tint="-0.24994659260841701"/>
      </bottom>
      <diagonal/>
    </border>
    <border>
      <left/>
      <right/>
      <top style="thin">
        <color theme="4" tint="-0.249977111117893"/>
      </top>
      <bottom style="hair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77111117893"/>
      </top>
      <bottom style="hair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hair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77111117893"/>
      </right>
      <top style="thin">
        <color theme="4" tint="-0.24994659260841701"/>
      </top>
      <bottom style="hair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77111117893"/>
      </right>
      <top style="hair">
        <color theme="4" tint="-0.24994659260841701"/>
      </top>
      <bottom style="hair">
        <color theme="4" tint="-0.24994659260841701"/>
      </bottom>
      <diagonal/>
    </border>
    <border>
      <left style="medium">
        <color theme="4" tint="-0.24994659260841701"/>
      </left>
      <right/>
      <top style="hair">
        <color theme="4" tint="-0.24994659260841701"/>
      </top>
      <bottom style="thin">
        <color theme="4" tint="-0.249977111117893"/>
      </bottom>
      <diagonal/>
    </border>
    <border>
      <left/>
      <right/>
      <top style="hair">
        <color theme="4" tint="-0.24994659260841701"/>
      </top>
      <bottom style="thin">
        <color theme="4" tint="-0.249977111117893"/>
      </bottom>
      <diagonal/>
    </border>
    <border>
      <left/>
      <right style="thin">
        <color theme="4" tint="-0.24994659260841701"/>
      </right>
      <top style="hair">
        <color theme="4" tint="-0.24994659260841701"/>
      </top>
      <bottom style="thin">
        <color theme="4" tint="-0.249977111117893"/>
      </bottom>
      <diagonal/>
    </border>
    <border>
      <left style="thin">
        <color theme="4" tint="-0.24994659260841701"/>
      </left>
      <right style="thin">
        <color theme="4" tint="-0.24994659260841701"/>
      </right>
      <top style="hair">
        <color theme="4" tint="-0.24994659260841701"/>
      </top>
      <bottom style="thin">
        <color theme="4" tint="-0.249977111117893"/>
      </bottom>
      <diagonal/>
    </border>
    <border>
      <left style="thin">
        <color theme="4" tint="-0.24994659260841701"/>
      </left>
      <right style="medium">
        <color theme="4" tint="-0.249977111117893"/>
      </right>
      <top style="hair">
        <color theme="4" tint="-0.24994659260841701"/>
      </top>
      <bottom style="thin">
        <color theme="4" tint="-0.249977111117893"/>
      </bottom>
      <diagonal/>
    </border>
    <border>
      <left/>
      <right style="medium">
        <color theme="4" tint="-0.24994659260841701"/>
      </right>
      <top style="hair">
        <color theme="4" tint="-0.24994659260841701"/>
      </top>
      <bottom style="thin">
        <color theme="4" tint="-0.249977111117893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77111117893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hair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hair">
        <color theme="4" tint="-0.24994659260841701"/>
      </top>
      <bottom/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/>
      <diagonal/>
    </border>
    <border>
      <left style="medium">
        <color theme="4" tint="-0.24994659260841701"/>
      </left>
      <right/>
      <top style="thin">
        <color theme="4" tint="-0.249977111117893"/>
      </top>
      <bottom style="thin">
        <color theme="4" tint="-0.24994659260841701"/>
      </bottom>
      <diagonal/>
    </border>
    <border>
      <left/>
      <right/>
      <top style="thin">
        <color theme="4" tint="-0.249977111117893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77111117893"/>
      </top>
      <bottom style="thin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4" tint="-0.249977111117893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medium">
        <color theme="4" tint="-0.249977111117893"/>
      </bottom>
      <diagonal/>
    </border>
    <border>
      <left/>
      <right/>
      <top style="thin">
        <color theme="4" tint="-0.24994659260841701"/>
      </top>
      <bottom style="medium">
        <color theme="4" tint="-0.249977111117893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medium">
        <color theme="4" tint="-0.249977111117893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medium">
        <color theme="4" tint="-0.249977111117893"/>
      </bottom>
      <diagonal/>
    </border>
    <border>
      <left style="medium">
        <color theme="4" tint="-0.24994659260841701"/>
      </left>
      <right/>
      <top style="medium">
        <color theme="4" tint="-0.249977111117893"/>
      </top>
      <bottom style="thin">
        <color theme="4" tint="-0.24994659260841701"/>
      </bottom>
      <diagonal/>
    </border>
    <border>
      <left/>
      <right/>
      <top style="medium">
        <color theme="4" tint="-0.249977111117893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medium">
        <color theme="4" tint="-0.249977111117893"/>
      </top>
      <bottom style="thin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/>
      <bottom style="thin">
        <color theme="4" tint="-0.24994659260841701"/>
      </bottom>
      <diagonal/>
    </border>
    <border>
      <left/>
      <right style="double">
        <color rgb="FF3F3F3F"/>
      </right>
      <top style="thin">
        <color theme="4" tint="-0.24994659260841701"/>
      </top>
      <bottom style="thin">
        <color theme="4" tint="-0.24994659260841701"/>
      </bottom>
      <diagonal/>
    </border>
    <border>
      <left style="double">
        <color rgb="FF3F3F3F"/>
      </left>
      <right style="double">
        <color rgb="FF3F3F3F"/>
      </right>
      <top style="thin">
        <color theme="4" tint="-0.24994659260841701"/>
      </top>
      <bottom style="thin">
        <color theme="4" tint="-0.24994659260841701"/>
      </bottom>
      <diagonal/>
    </border>
    <border>
      <left style="double">
        <color rgb="FF3F3F3F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/>
      <diagonal/>
    </border>
    <border>
      <left/>
      <right style="medium">
        <color theme="4" tint="-0.24994659260841701"/>
      </right>
      <top style="thin">
        <color theme="4" tint="-0.24994659260841701"/>
      </top>
      <bottom style="medium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77111117893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4659260841701"/>
      </top>
      <bottom style="thin">
        <color theme="4" tint="-0.249977111117893"/>
      </bottom>
      <diagonal/>
    </border>
    <border>
      <left/>
      <right style="hair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77111117893"/>
      </right>
      <top/>
      <bottom/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 style="thin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/>
      <top style="thin">
        <color theme="4" tint="-0.249977111117893"/>
      </top>
      <bottom/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/>
      <bottom style="thin">
        <color theme="4" tint="-0.249977111117893"/>
      </bottom>
      <diagonal/>
    </border>
    <border>
      <left style="medium">
        <color theme="4" tint="-0.249977111117893"/>
      </left>
      <right/>
      <top/>
      <bottom style="thin">
        <color theme="4" tint="-0.249977111117893"/>
      </bottom>
      <diagonal/>
    </border>
    <border>
      <left style="medium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medium">
        <color theme="4" tint="-0.249977111117893"/>
      </right>
      <top style="thin">
        <color theme="4" tint="-0.249977111117893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 style="thin">
        <color theme="4" tint="-0.249977111117893"/>
      </bottom>
      <diagonal/>
    </border>
    <border>
      <left/>
      <right/>
      <top style="medium">
        <color theme="4" tint="-0.24994659260841701"/>
      </top>
      <bottom style="thin">
        <color theme="4" tint="-0.249977111117893"/>
      </bottom>
      <diagonal/>
    </border>
    <border>
      <left/>
      <right style="thin">
        <color theme="5" tint="-0.24994659260841701"/>
      </right>
      <top style="medium">
        <color theme="4" tint="-0.24994659260841701"/>
      </top>
      <bottom style="thin">
        <color theme="4" tint="-0.249977111117893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5" tint="-0.24994659260841701"/>
      </left>
      <right style="thin">
        <color theme="4" tint="-0.249977111117893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theme="4" tint="-0.249977111117893"/>
      </top>
      <bottom style="thin">
        <color theme="4" tint="-0.249977111117893"/>
      </bottom>
      <diagonal/>
    </border>
    <border>
      <left style="thin">
        <color theme="4" tint="-0.24994659260841701"/>
      </left>
      <right style="thin">
        <color theme="4" tint="-0.249977111117893"/>
      </right>
      <top style="hair">
        <color theme="4" tint="-0.24994659260841701"/>
      </top>
      <bottom style="hair">
        <color theme="4" tint="-0.24994659260841701"/>
      </bottom>
      <diagonal/>
    </border>
    <border>
      <left style="thin">
        <color theme="4" tint="-0.249977111117893"/>
      </left>
      <right style="medium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 style="thin">
        <color theme="4" tint="-0.24994659260841701"/>
      </left>
      <right style="thin">
        <color theme="4" tint="-0.249977111117893"/>
      </right>
      <top style="medium">
        <color theme="4" tint="-0.249977111117893"/>
      </top>
      <bottom/>
      <diagonal/>
    </border>
    <border>
      <left style="thin">
        <color theme="4" tint="-0.24994659260841701"/>
      </left>
      <right/>
      <top style="thin">
        <color theme="4" tint="-0.249977111117893"/>
      </top>
      <bottom style="thin">
        <color theme="4" tint="-0.24994659260841701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4659260841701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4659260841701"/>
      </bottom>
      <diagonal/>
    </border>
    <border>
      <left style="thin">
        <color theme="4" tint="-0.249977111117893"/>
      </left>
      <right style="medium">
        <color theme="4" tint="-0.24994659260841701"/>
      </right>
      <top style="thin">
        <color theme="4" tint="-0.249977111117893"/>
      </top>
      <bottom style="thin">
        <color theme="4" tint="-0.24994659260841701"/>
      </bottom>
      <diagonal/>
    </border>
    <border>
      <left style="medium">
        <color theme="4" tint="-0.249977111117893"/>
      </left>
      <right/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77111117893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4659260841701"/>
      </top>
      <bottom style="thin">
        <color theme="4" tint="-0.249977111117893"/>
      </bottom>
      <diagonal/>
    </border>
    <border>
      <left style="thin">
        <color theme="4" tint="-0.249977111117893"/>
      </left>
      <right style="medium">
        <color theme="4" tint="-0.24994659260841701"/>
      </right>
      <top style="thin">
        <color theme="4" tint="-0.24994659260841701"/>
      </top>
      <bottom style="thin">
        <color theme="4" tint="-0.249977111117893"/>
      </bottom>
      <diagonal/>
    </border>
    <border>
      <left style="medium">
        <color theme="4" tint="-0.249977111117893"/>
      </left>
      <right style="thin">
        <color theme="4" tint="-0.249977111117893"/>
      </right>
      <top style="medium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thin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 style="medium">
        <color theme="4" tint="-0.249977111117893"/>
      </bottom>
      <diagonal/>
    </border>
    <border>
      <left style="thin">
        <color theme="4" tint="-0.249977111117893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77111117893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indexed="28"/>
      </right>
      <top style="thin">
        <color theme="4" tint="-0.24994659260841701"/>
      </top>
      <bottom/>
      <diagonal/>
    </border>
    <border>
      <left style="thin">
        <color indexed="28"/>
      </left>
      <right style="medium">
        <color theme="4" tint="-0.24994659260841701"/>
      </right>
      <top style="thin">
        <color theme="4" tint="-0.24994659260841701"/>
      </top>
      <bottom/>
      <diagonal/>
    </border>
    <border>
      <left style="thin">
        <color indexed="28"/>
      </left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indexed="28"/>
      </bottom>
      <diagonal/>
    </border>
    <border>
      <left/>
      <right style="medium">
        <color theme="4" tint="-0.249977111117893"/>
      </right>
      <top style="thick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77111117893"/>
      </right>
      <top style="thin">
        <color theme="4" tint="-0.24994659260841701"/>
      </top>
      <bottom/>
      <diagonal/>
    </border>
    <border>
      <left style="medium">
        <color indexed="28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indexed="28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indexed="28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medium">
        <color theme="5" tint="-0.24994659260841701"/>
      </top>
      <bottom/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/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thin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/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 style="medium">
        <color theme="5" tint="-0.24994659260841701"/>
      </right>
      <top style="thin">
        <color theme="5" tint="-0.24994659260841701"/>
      </top>
      <bottom/>
      <diagonal/>
    </border>
    <border>
      <left style="medium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/>
      <bottom style="thin">
        <color theme="5" tint="-0.2499465926084170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 style="thin">
        <color theme="5" tint="-0.24994659260841701"/>
      </bottom>
      <diagonal/>
    </border>
    <border>
      <left/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/>
      <right/>
      <top style="thin">
        <color theme="5" tint="-0.24994659260841701"/>
      </top>
      <bottom style="thin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medium">
        <color theme="5" tint="-0.24994659260841701"/>
      </left>
      <right/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 style="medium">
        <color theme="5" tint="-0.24994659260841701"/>
      </left>
      <right/>
      <top style="thin">
        <color theme="5" tint="-0.24994659260841701"/>
      </top>
      <bottom style="thin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8" fillId="0" borderId="0"/>
  </cellStyleXfs>
  <cellXfs count="1097">
    <xf numFmtId="0" fontId="0" fillId="0" borderId="0" xfId="0"/>
    <xf numFmtId="0" fontId="10" fillId="8" borderId="9" xfId="4" applyFont="1" applyFill="1" applyBorder="1" applyAlignment="1" applyProtection="1">
      <alignment vertical="center"/>
    </xf>
    <xf numFmtId="0" fontId="1" fillId="8" borderId="10" xfId="4" applyFill="1" applyBorder="1" applyAlignment="1" applyProtection="1">
      <alignment vertical="center"/>
    </xf>
    <xf numFmtId="0" fontId="2" fillId="8" borderId="10" xfId="4" applyFont="1" applyFill="1" applyBorder="1" applyAlignment="1" applyProtection="1">
      <alignment vertical="center"/>
    </xf>
    <xf numFmtId="0" fontId="11" fillId="8" borderId="10" xfId="4" applyFont="1" applyFill="1" applyBorder="1" applyAlignment="1" applyProtection="1">
      <alignment vertical="center"/>
    </xf>
    <xf numFmtId="0" fontId="1" fillId="8" borderId="10" xfId="4" applyFill="1" applyBorder="1" applyAlignment="1" applyProtection="1">
      <alignment horizontal="right" vertical="center"/>
    </xf>
    <xf numFmtId="0" fontId="6" fillId="0" borderId="13" xfId="5" applyFont="1" applyBorder="1" applyAlignment="1" applyProtection="1">
      <alignment horizontal="center" vertical="center"/>
    </xf>
    <xf numFmtId="0" fontId="6" fillId="0" borderId="15" xfId="5" applyFont="1" applyBorder="1" applyAlignment="1" applyProtection="1">
      <alignment horizontal="center" vertical="center"/>
    </xf>
    <xf numFmtId="0" fontId="12" fillId="0" borderId="16" xfId="5" applyFont="1" applyBorder="1" applyAlignment="1" applyProtection="1">
      <alignment vertical="center"/>
    </xf>
    <xf numFmtId="0" fontId="6" fillId="0" borderId="17" xfId="5" applyFont="1" applyBorder="1" applyAlignment="1" applyProtection="1">
      <alignment horizontal="center" vertical="center"/>
    </xf>
    <xf numFmtId="0" fontId="12" fillId="0" borderId="18" xfId="5" applyFont="1" applyBorder="1" applyAlignment="1" applyProtection="1">
      <alignment vertical="center"/>
    </xf>
    <xf numFmtId="0" fontId="6" fillId="0" borderId="19" xfId="5" applyFont="1" applyBorder="1" applyAlignment="1" applyProtection="1">
      <alignment horizontal="center" vertical="center"/>
    </xf>
    <xf numFmtId="0" fontId="6" fillId="0" borderId="5" xfId="5" applyFont="1" applyBorder="1" applyAlignment="1" applyProtection="1">
      <alignment horizontal="center" vertical="center"/>
    </xf>
    <xf numFmtId="0" fontId="13" fillId="0" borderId="20" xfId="5" applyFont="1" applyBorder="1" applyAlignment="1" applyProtection="1">
      <alignment vertical="center"/>
    </xf>
    <xf numFmtId="0" fontId="13" fillId="0" borderId="21" xfId="5" applyFont="1" applyBorder="1" applyAlignment="1" applyProtection="1">
      <alignment vertical="center"/>
    </xf>
    <xf numFmtId="0" fontId="6" fillId="0" borderId="0" xfId="5" applyFont="1" applyBorder="1" applyAlignment="1" applyProtection="1">
      <alignment horizontal="center" vertical="center"/>
    </xf>
    <xf numFmtId="0" fontId="6" fillId="0" borderId="23" xfId="5" applyFont="1" applyBorder="1" applyAlignment="1" applyProtection="1">
      <alignment horizontal="center" vertical="center"/>
    </xf>
    <xf numFmtId="0" fontId="6" fillId="0" borderId="24" xfId="5" applyFont="1" applyBorder="1" applyAlignment="1" applyProtection="1">
      <alignment horizontal="center" vertical="center"/>
    </xf>
    <xf numFmtId="3" fontId="13" fillId="0" borderId="28" xfId="5" applyNumberFormat="1" applyFont="1" applyFill="1" applyBorder="1" applyAlignment="1" applyProtection="1">
      <alignment vertical="center"/>
    </xf>
    <xf numFmtId="37" fontId="13" fillId="0" borderId="30" xfId="5" applyNumberFormat="1" applyFont="1" applyFill="1" applyBorder="1" applyAlignment="1" applyProtection="1">
      <alignment vertical="center"/>
    </xf>
    <xf numFmtId="3" fontId="13" fillId="0" borderId="34" xfId="5" applyNumberFormat="1" applyFont="1" applyFill="1" applyBorder="1" applyAlignment="1" applyProtection="1">
      <alignment vertical="center"/>
    </xf>
    <xf numFmtId="37" fontId="13" fillId="0" borderId="35" xfId="5" applyNumberFormat="1" applyFont="1" applyFill="1" applyBorder="1" applyAlignment="1" applyProtection="1">
      <alignment vertical="center"/>
    </xf>
    <xf numFmtId="37" fontId="13" fillId="0" borderId="40" xfId="5" applyNumberFormat="1" applyFont="1" applyFill="1" applyBorder="1" applyAlignment="1" applyProtection="1">
      <alignment vertical="center"/>
    </xf>
    <xf numFmtId="3" fontId="16" fillId="0" borderId="43" xfId="5" applyNumberFormat="1" applyFont="1" applyFill="1" applyBorder="1" applyAlignment="1" applyProtection="1">
      <alignment vertical="center"/>
    </xf>
    <xf numFmtId="0" fontId="10" fillId="8" borderId="44" xfId="4" applyFont="1" applyFill="1" applyBorder="1" applyAlignment="1" applyProtection="1">
      <alignment vertical="center"/>
    </xf>
    <xf numFmtId="0" fontId="1" fillId="8" borderId="45" xfId="4" applyFill="1" applyBorder="1" applyAlignment="1" applyProtection="1">
      <alignment vertical="center"/>
    </xf>
    <xf numFmtId="0" fontId="17" fillId="8" borderId="46" xfId="4" applyFont="1" applyFill="1" applyBorder="1" applyAlignment="1" applyProtection="1">
      <alignment vertical="center"/>
    </xf>
    <xf numFmtId="0" fontId="4" fillId="8" borderId="46" xfId="4" applyFont="1" applyFill="1" applyBorder="1" applyAlignment="1" applyProtection="1">
      <alignment vertical="center"/>
    </xf>
    <xf numFmtId="0" fontId="1" fillId="8" borderId="47" xfId="4" applyFill="1" applyBorder="1" applyAlignment="1" applyProtection="1">
      <alignment vertical="center"/>
    </xf>
    <xf numFmtId="0" fontId="6" fillId="6" borderId="49" xfId="5" applyNumberFormat="1" applyFont="1" applyFill="1" applyBorder="1" applyProtection="1">
      <protection locked="0"/>
    </xf>
    <xf numFmtId="2" fontId="6" fillId="0" borderId="49" xfId="5" applyNumberFormat="1" applyFont="1" applyBorder="1" applyAlignment="1" applyProtection="1">
      <alignment horizontal="left" vertical="center"/>
    </xf>
    <xf numFmtId="37" fontId="1" fillId="2" borderId="51" xfId="1" applyNumberFormat="1" applyBorder="1" applyAlignment="1" applyProtection="1">
      <alignment vertical="center"/>
      <protection locked="0"/>
    </xf>
    <xf numFmtId="39" fontId="1" fillId="2" borderId="51" xfId="1" applyNumberFormat="1" applyBorder="1" applyAlignment="1" applyProtection="1">
      <alignment vertical="center"/>
      <protection locked="0"/>
    </xf>
    <xf numFmtId="0" fontId="1" fillId="0" borderId="51" xfId="1" applyFill="1" applyBorder="1" applyAlignment="1" applyProtection="1">
      <alignment horizontal="center" vertical="center"/>
    </xf>
    <xf numFmtId="3" fontId="6" fillId="0" borderId="51" xfId="5" applyNumberFormat="1" applyFont="1" applyFill="1" applyBorder="1" applyAlignment="1" applyProtection="1">
      <alignment vertical="center"/>
    </xf>
    <xf numFmtId="37" fontId="6" fillId="0" borderId="52" xfId="5" applyNumberFormat="1" applyFont="1" applyFill="1" applyBorder="1" applyAlignment="1" applyProtection="1">
      <alignment vertical="center"/>
    </xf>
    <xf numFmtId="37" fontId="1" fillId="9" borderId="51" xfId="1" applyNumberFormat="1" applyFill="1" applyBorder="1" applyAlignment="1" applyProtection="1">
      <alignment vertical="center"/>
      <protection locked="0"/>
    </xf>
    <xf numFmtId="39" fontId="1" fillId="0" borderId="51" xfId="1" applyNumberFormat="1" applyFill="1" applyBorder="1" applyAlignment="1" applyProtection="1">
      <alignment vertical="center"/>
    </xf>
    <xf numFmtId="0" fontId="1" fillId="2" borderId="51" xfId="1" applyBorder="1" applyAlignment="1" applyProtection="1">
      <alignment horizontal="center" vertical="center"/>
      <protection locked="0"/>
    </xf>
    <xf numFmtId="39" fontId="6" fillId="10" borderId="51" xfId="5" applyNumberFormat="1" applyFont="1" applyFill="1" applyBorder="1" applyAlignment="1" applyProtection="1">
      <alignment vertical="center"/>
      <protection locked="0"/>
    </xf>
    <xf numFmtId="37" fontId="6" fillId="6" borderId="51" xfId="5" applyNumberFormat="1" applyFont="1" applyFill="1" applyBorder="1" applyAlignment="1" applyProtection="1">
      <alignment vertical="center"/>
      <protection locked="0"/>
    </xf>
    <xf numFmtId="39" fontId="6" fillId="6" borderId="51" xfId="5" applyNumberFormat="1" applyFont="1" applyFill="1" applyBorder="1" applyAlignment="1" applyProtection="1">
      <alignment vertical="center"/>
      <protection locked="0"/>
    </xf>
    <xf numFmtId="3" fontId="16" fillId="0" borderId="58" xfId="5" applyNumberFormat="1" applyFont="1" applyFill="1" applyBorder="1" applyAlignment="1" applyProtection="1">
      <alignment vertical="center"/>
    </xf>
    <xf numFmtId="3" fontId="16" fillId="0" borderId="57" xfId="5" applyNumberFormat="1" applyFont="1" applyFill="1" applyBorder="1" applyAlignment="1" applyProtection="1">
      <alignment horizontal="right" vertical="center"/>
    </xf>
    <xf numFmtId="0" fontId="1" fillId="8" borderId="47" xfId="1" applyFill="1" applyBorder="1" applyAlignment="1" applyProtection="1">
      <alignment vertical="center"/>
    </xf>
    <xf numFmtId="37" fontId="6" fillId="6" borderId="52" xfId="5" applyNumberFormat="1" applyFont="1" applyFill="1" applyBorder="1" applyAlignment="1" applyProtection="1">
      <alignment vertical="center"/>
      <protection locked="0"/>
    </xf>
    <xf numFmtId="3" fontId="16" fillId="0" borderId="76" xfId="5" applyNumberFormat="1" applyFont="1" applyFill="1" applyBorder="1" applyAlignment="1" applyProtection="1">
      <alignment horizontal="right" vertical="center"/>
    </xf>
    <xf numFmtId="0" fontId="6" fillId="0" borderId="69" xfId="5" applyFont="1" applyFill="1" applyBorder="1" applyAlignment="1" applyProtection="1">
      <alignment vertical="center"/>
    </xf>
    <xf numFmtId="37" fontId="1" fillId="8" borderId="85" xfId="1" applyNumberFormat="1" applyFill="1" applyBorder="1" applyAlignment="1" applyProtection="1">
      <alignment horizontal="right" vertical="center"/>
    </xf>
    <xf numFmtId="37" fontId="6" fillId="0" borderId="91" xfId="5" applyNumberFormat="1" applyFont="1" applyBorder="1" applyAlignment="1" applyProtection="1">
      <alignment vertical="center"/>
    </xf>
    <xf numFmtId="37" fontId="6" fillId="0" borderId="94" xfId="5" applyNumberFormat="1" applyFont="1" applyBorder="1" applyAlignment="1" applyProtection="1">
      <alignment vertical="center"/>
    </xf>
    <xf numFmtId="37" fontId="16" fillId="0" borderId="76" xfId="5" applyNumberFormat="1" applyFont="1" applyBorder="1" applyAlignment="1" applyProtection="1">
      <alignment horizontal="right" vertical="center"/>
    </xf>
    <xf numFmtId="3" fontId="16" fillId="0" borderId="101" xfId="5" applyNumberFormat="1" applyFont="1" applyBorder="1" applyAlignment="1" applyProtection="1">
      <alignment horizontal="right" vertical="center"/>
    </xf>
    <xf numFmtId="0" fontId="22" fillId="0" borderId="0" xfId="5" applyFont="1" applyBorder="1" applyProtection="1"/>
    <xf numFmtId="0" fontId="22" fillId="0" borderId="0" xfId="5" applyFont="1" applyBorder="1" applyAlignment="1" applyProtection="1">
      <alignment vertical="top"/>
    </xf>
    <xf numFmtId="0" fontId="10" fillId="8" borderId="117" xfId="4" applyFont="1" applyFill="1" applyBorder="1" applyAlignment="1" applyProtection="1">
      <alignment horizontal="left" vertical="center"/>
    </xf>
    <xf numFmtId="0" fontId="23" fillId="8" borderId="0" xfId="4" applyFont="1" applyFill="1" applyBorder="1" applyAlignment="1" applyProtection="1">
      <alignment horizontal="left" vertical="center"/>
    </xf>
    <xf numFmtId="0" fontId="23" fillId="8" borderId="21" xfId="4" applyFont="1" applyFill="1" applyBorder="1" applyAlignment="1" applyProtection="1">
      <alignment horizontal="left" vertical="center"/>
    </xf>
    <xf numFmtId="0" fontId="1" fillId="8" borderId="0" xfId="4" applyFill="1" applyBorder="1" applyAlignment="1" applyProtection="1">
      <alignment horizontal="left" vertical="center"/>
    </xf>
    <xf numFmtId="0" fontId="1" fillId="8" borderId="118" xfId="4" applyFill="1" applyBorder="1" applyAlignment="1" applyProtection="1">
      <alignment vertical="center"/>
    </xf>
    <xf numFmtId="0" fontId="1" fillId="8" borderId="0" xfId="4" applyFill="1" applyBorder="1" applyProtection="1"/>
    <xf numFmtId="0" fontId="1" fillId="0" borderId="0" xfId="4" applyFill="1" applyBorder="1" applyProtection="1"/>
    <xf numFmtId="0" fontId="6" fillId="0" borderId="121" xfId="5" applyFont="1" applyBorder="1" applyAlignment="1" applyProtection="1">
      <alignment horizontal="center" vertical="center"/>
    </xf>
    <xf numFmtId="0" fontId="12" fillId="0" borderId="122" xfId="5" applyFont="1" applyBorder="1" applyAlignment="1" applyProtection="1">
      <alignment vertical="center"/>
    </xf>
    <xf numFmtId="0" fontId="12" fillId="0" borderId="123" xfId="5" applyFont="1" applyBorder="1" applyAlignment="1" applyProtection="1">
      <alignment vertical="center"/>
    </xf>
    <xf numFmtId="0" fontId="6" fillId="0" borderId="124" xfId="5" applyFont="1" applyBorder="1" applyAlignment="1" applyProtection="1">
      <alignment horizontal="center" vertical="center"/>
    </xf>
    <xf numFmtId="0" fontId="12" fillId="0" borderId="2" xfId="5" applyFont="1" applyBorder="1" applyProtection="1"/>
    <xf numFmtId="0" fontId="24" fillId="0" borderId="0" xfId="5" applyFont="1" applyBorder="1" applyProtection="1"/>
    <xf numFmtId="0" fontId="13" fillId="0" borderId="117" xfId="5" applyFont="1" applyBorder="1" applyAlignment="1" applyProtection="1">
      <alignment vertical="center"/>
    </xf>
    <xf numFmtId="0" fontId="13" fillId="0" borderId="0" xfId="5" applyFont="1" applyBorder="1" applyAlignment="1" applyProtection="1">
      <alignment vertical="center"/>
    </xf>
    <xf numFmtId="0" fontId="6" fillId="0" borderId="125" xfId="5" applyFont="1" applyBorder="1" applyAlignment="1" applyProtection="1">
      <alignment horizontal="center" vertical="center"/>
    </xf>
    <xf numFmtId="0" fontId="6" fillId="0" borderId="120" xfId="5" applyFont="1" applyBorder="1" applyAlignment="1" applyProtection="1">
      <alignment horizontal="center" vertical="center"/>
    </xf>
    <xf numFmtId="0" fontId="12" fillId="0" borderId="0" xfId="5" applyFont="1" applyBorder="1" applyProtection="1"/>
    <xf numFmtId="0" fontId="1" fillId="0" borderId="126" xfId="1" applyFill="1" applyBorder="1" applyProtection="1"/>
    <xf numFmtId="39" fontId="1" fillId="6" borderId="126" xfId="1" applyNumberFormat="1" applyFill="1" applyBorder="1" applyAlignment="1" applyProtection="1">
      <alignment vertical="center"/>
      <protection locked="0"/>
    </xf>
    <xf numFmtId="3" fontId="6" fillId="0" borderId="127" xfId="5" applyNumberFormat="1" applyFont="1" applyFill="1" applyBorder="1" applyAlignment="1" applyProtection="1">
      <alignment vertical="center"/>
    </xf>
    <xf numFmtId="0" fontId="12" fillId="0" borderId="123" xfId="5" applyFont="1" applyFill="1" applyBorder="1" applyProtection="1"/>
    <xf numFmtId="164" fontId="0" fillId="0" borderId="127" xfId="6" applyNumberFormat="1" applyFont="1" applyBorder="1" applyProtection="1"/>
    <xf numFmtId="39" fontId="3" fillId="6" borderId="126" xfId="1" applyNumberFormat="1" applyFont="1" applyFill="1" applyBorder="1" applyAlignment="1" applyProtection="1">
      <alignment vertical="center"/>
      <protection locked="0"/>
    </xf>
    <xf numFmtId="3" fontId="13" fillId="0" borderId="127" xfId="5" applyNumberFormat="1" applyFont="1" applyFill="1" applyBorder="1" applyAlignment="1" applyProtection="1">
      <alignment vertical="center"/>
    </xf>
    <xf numFmtId="0" fontId="13" fillId="0" borderId="123" xfId="5" applyFont="1" applyFill="1" applyBorder="1" applyProtection="1"/>
    <xf numFmtId="164" fontId="13" fillId="0" borderId="127" xfId="6" applyNumberFormat="1" applyFont="1" applyBorder="1" applyProtection="1"/>
    <xf numFmtId="0" fontId="25" fillId="0" borderId="0" xfId="5" applyFont="1" applyBorder="1" applyProtection="1"/>
    <xf numFmtId="0" fontId="25" fillId="0" borderId="0" xfId="5" applyFont="1" applyProtection="1"/>
    <xf numFmtId="0" fontId="6" fillId="0" borderId="111" xfId="5" applyFont="1" applyFill="1" applyBorder="1" applyProtection="1"/>
    <xf numFmtId="3" fontId="16" fillId="0" borderId="130" xfId="5" applyNumberFormat="1" applyFont="1" applyFill="1" applyBorder="1" applyAlignment="1" applyProtection="1">
      <alignment vertical="center"/>
    </xf>
    <xf numFmtId="0" fontId="2" fillId="8" borderId="4" xfId="4" applyFont="1" applyFill="1" applyBorder="1" applyAlignment="1" applyProtection="1">
      <alignment vertical="center"/>
    </xf>
    <xf numFmtId="0" fontId="23" fillId="8" borderId="0" xfId="4" applyFont="1" applyFill="1" applyBorder="1" applyAlignment="1" applyProtection="1">
      <alignment vertical="center"/>
    </xf>
    <xf numFmtId="0" fontId="17" fillId="8" borderId="131" xfId="4" applyFont="1" applyFill="1" applyBorder="1" applyAlignment="1" applyProtection="1">
      <alignment vertical="center"/>
    </xf>
    <xf numFmtId="0" fontId="4" fillId="8" borderId="131" xfId="4" applyFont="1" applyFill="1" applyBorder="1" applyAlignment="1" applyProtection="1">
      <alignment vertical="center"/>
    </xf>
    <xf numFmtId="0" fontId="1" fillId="8" borderId="106" xfId="4" applyFill="1" applyBorder="1" applyAlignment="1" applyProtection="1">
      <alignment vertical="center"/>
    </xf>
    <xf numFmtId="0" fontId="1" fillId="8" borderId="0" xfId="4" applyFill="1" applyBorder="1" applyAlignment="1" applyProtection="1">
      <alignment vertical="center"/>
    </xf>
    <xf numFmtId="0" fontId="1" fillId="8" borderId="132" xfId="4" applyFill="1" applyBorder="1" applyAlignment="1" applyProtection="1">
      <alignment vertical="center"/>
    </xf>
    <xf numFmtId="0" fontId="1" fillId="0" borderId="0" xfId="4" applyFill="1" applyProtection="1"/>
    <xf numFmtId="0" fontId="6" fillId="6" borderId="134" xfId="5" applyNumberFormat="1" applyFont="1" applyFill="1" applyBorder="1" applyProtection="1">
      <protection locked="0"/>
    </xf>
    <xf numFmtId="2" fontId="6" fillId="0" borderId="134" xfId="5" applyNumberFormat="1" applyFont="1" applyBorder="1" applyAlignment="1" applyProtection="1">
      <alignment vertical="center"/>
    </xf>
    <xf numFmtId="37" fontId="1" fillId="2" borderId="136" xfId="1" applyNumberFormat="1" applyBorder="1" applyAlignment="1" applyProtection="1">
      <alignment vertical="center"/>
      <protection locked="0"/>
    </xf>
    <xf numFmtId="39" fontId="1" fillId="2" borderId="136" xfId="1" applyNumberFormat="1" applyBorder="1" applyAlignment="1" applyProtection="1">
      <alignment vertical="center"/>
      <protection locked="0"/>
    </xf>
    <xf numFmtId="0" fontId="1" fillId="0" borderId="136" xfId="1" applyFill="1" applyBorder="1" applyAlignment="1" applyProtection="1">
      <alignment horizontal="center" vertical="center"/>
    </xf>
    <xf numFmtId="3" fontId="6" fillId="0" borderId="137" xfId="5" applyNumberFormat="1" applyFont="1" applyFill="1" applyBorder="1" applyAlignment="1" applyProtection="1">
      <alignment vertical="center"/>
    </xf>
    <xf numFmtId="37" fontId="6" fillId="0" borderId="61" xfId="5" applyNumberFormat="1" applyFont="1" applyFill="1" applyBorder="1" applyAlignment="1" applyProtection="1">
      <alignment vertical="center"/>
      <protection locked="0"/>
    </xf>
    <xf numFmtId="37" fontId="6" fillId="0" borderId="132" xfId="5" applyNumberFormat="1" applyFont="1" applyFill="1" applyBorder="1" applyAlignment="1" applyProtection="1">
      <alignment vertical="center"/>
    </xf>
    <xf numFmtId="0" fontId="6" fillId="6" borderId="38" xfId="5" applyNumberFormat="1" applyFont="1" applyFill="1" applyBorder="1" applyProtection="1">
      <protection locked="0"/>
    </xf>
    <xf numFmtId="2" fontId="6" fillId="0" borderId="38" xfId="5" applyNumberFormat="1" applyFont="1" applyBorder="1" applyAlignment="1" applyProtection="1">
      <alignment vertical="center"/>
    </xf>
    <xf numFmtId="37" fontId="1" fillId="9" borderId="34" xfId="1" applyNumberFormat="1" applyFill="1" applyBorder="1" applyAlignment="1" applyProtection="1">
      <alignment vertical="center"/>
      <protection locked="0"/>
    </xf>
    <xf numFmtId="39" fontId="1" fillId="0" borderId="34" xfId="1" applyNumberFormat="1" applyFill="1" applyBorder="1" applyAlignment="1" applyProtection="1">
      <alignment vertical="center"/>
    </xf>
    <xf numFmtId="0" fontId="1" fillId="2" borderId="34" xfId="1" applyBorder="1" applyAlignment="1" applyProtection="1">
      <alignment horizontal="center" vertical="center"/>
      <protection locked="0"/>
    </xf>
    <xf numFmtId="3" fontId="6" fillId="0" borderId="138" xfId="5" applyNumberFormat="1" applyFont="1" applyFill="1" applyBorder="1" applyAlignment="1" applyProtection="1">
      <alignment vertical="center"/>
    </xf>
    <xf numFmtId="37" fontId="6" fillId="0" borderId="64" xfId="5" applyNumberFormat="1" applyFont="1" applyFill="1" applyBorder="1" applyAlignment="1" applyProtection="1">
      <alignment vertical="center"/>
      <protection locked="0"/>
    </xf>
    <xf numFmtId="37" fontId="1" fillId="2" borderId="34" xfId="1" applyNumberFormat="1" applyBorder="1" applyAlignment="1" applyProtection="1">
      <alignment vertical="center"/>
      <protection locked="0"/>
    </xf>
    <xf numFmtId="0" fontId="6" fillId="6" borderId="140" xfId="5" applyNumberFormat="1" applyFont="1" applyFill="1" applyBorder="1" applyProtection="1">
      <protection locked="0"/>
    </xf>
    <xf numFmtId="2" fontId="6" fillId="0" borderId="140" xfId="5" applyNumberFormat="1" applyFont="1" applyBorder="1" applyAlignment="1" applyProtection="1">
      <alignment vertical="center"/>
    </xf>
    <xf numFmtId="37" fontId="1" fillId="2" borderId="142" xfId="1" applyNumberFormat="1" applyBorder="1" applyAlignment="1" applyProtection="1">
      <alignment vertical="center"/>
      <protection locked="0"/>
    </xf>
    <xf numFmtId="39" fontId="1" fillId="0" borderId="142" xfId="1" applyNumberFormat="1" applyFill="1" applyBorder="1" applyAlignment="1" applyProtection="1">
      <alignment vertical="center"/>
      <protection locked="0"/>
    </xf>
    <xf numFmtId="39" fontId="6" fillId="10" borderId="142" xfId="5" applyNumberFormat="1" applyFont="1" applyFill="1" applyBorder="1" applyAlignment="1" applyProtection="1">
      <alignment vertical="center"/>
      <protection locked="0"/>
    </xf>
    <xf numFmtId="3" fontId="6" fillId="0" borderId="143" xfId="5" applyNumberFormat="1" applyFont="1" applyFill="1" applyBorder="1" applyAlignment="1" applyProtection="1">
      <alignment vertical="center"/>
    </xf>
    <xf numFmtId="37" fontId="6" fillId="0" borderId="144" xfId="5" applyNumberFormat="1" applyFont="1" applyFill="1" applyBorder="1" applyAlignment="1" applyProtection="1">
      <alignment vertical="center"/>
      <protection locked="0"/>
    </xf>
    <xf numFmtId="0" fontId="6" fillId="6" borderId="17" xfId="5" applyNumberFormat="1" applyFont="1" applyFill="1" applyBorder="1" applyProtection="1">
      <protection locked="0"/>
    </xf>
    <xf numFmtId="2" fontId="6" fillId="6" borderId="17" xfId="5" applyNumberFormat="1" applyFont="1" applyFill="1" applyBorder="1" applyAlignment="1" applyProtection="1">
      <alignment horizontal="left" vertical="center"/>
    </xf>
    <xf numFmtId="37" fontId="6" fillId="6" borderId="146" xfId="5" applyNumberFormat="1" applyFont="1" applyFill="1" applyBorder="1" applyAlignment="1" applyProtection="1">
      <alignment vertical="center"/>
      <protection locked="0"/>
    </xf>
    <xf numFmtId="39" fontId="6" fillId="6" borderId="146" xfId="5" applyNumberFormat="1" applyFont="1" applyFill="1" applyBorder="1" applyAlignment="1" applyProtection="1">
      <alignment vertical="center"/>
      <protection locked="0"/>
    </xf>
    <xf numFmtId="0" fontId="6" fillId="0" borderId="146" xfId="5" applyFont="1" applyFill="1" applyBorder="1" applyProtection="1"/>
    <xf numFmtId="2" fontId="6" fillId="6" borderId="49" xfId="5" applyNumberFormat="1" applyFont="1" applyFill="1" applyBorder="1" applyAlignment="1" applyProtection="1">
      <alignment horizontal="left" vertical="center"/>
    </xf>
    <xf numFmtId="0" fontId="6" fillId="0" borderId="51" xfId="5" applyFont="1" applyFill="1" applyBorder="1" applyProtection="1"/>
    <xf numFmtId="0" fontId="6" fillId="6" borderId="7" xfId="5" applyNumberFormat="1" applyFont="1" applyFill="1" applyBorder="1" applyProtection="1">
      <protection locked="0"/>
    </xf>
    <xf numFmtId="2" fontId="6" fillId="6" borderId="7" xfId="5" applyNumberFormat="1" applyFont="1" applyFill="1" applyBorder="1" applyAlignment="1" applyProtection="1">
      <alignment horizontal="left" vertical="center"/>
    </xf>
    <xf numFmtId="37" fontId="6" fillId="6" borderId="148" xfId="5" applyNumberFormat="1" applyFont="1" applyFill="1" applyBorder="1" applyAlignment="1" applyProtection="1">
      <alignment vertical="center"/>
      <protection locked="0"/>
    </xf>
    <xf numFmtId="39" fontId="6" fillId="6" borderId="148" xfId="5" applyNumberFormat="1" applyFont="1" applyFill="1" applyBorder="1" applyAlignment="1" applyProtection="1">
      <alignment vertical="center"/>
      <protection locked="0"/>
    </xf>
    <xf numFmtId="0" fontId="6" fillId="0" borderId="56" xfId="5" applyFont="1" applyFill="1" applyBorder="1" applyProtection="1"/>
    <xf numFmtId="37" fontId="6" fillId="0" borderId="150" xfId="5" applyNumberFormat="1" applyFont="1" applyFill="1" applyBorder="1" applyAlignment="1" applyProtection="1">
      <alignment vertical="center"/>
    </xf>
    <xf numFmtId="0" fontId="16" fillId="0" borderId="152" xfId="5" applyFont="1" applyBorder="1" applyAlignment="1" applyProtection="1">
      <alignment horizontal="center" vertical="center"/>
    </xf>
    <xf numFmtId="0" fontId="6" fillId="0" borderId="45" xfId="5" applyFont="1" applyFill="1" applyBorder="1" applyProtection="1"/>
    <xf numFmtId="3" fontId="16" fillId="0" borderId="154" xfId="5" applyNumberFormat="1" applyFont="1" applyFill="1" applyBorder="1" applyAlignment="1" applyProtection="1">
      <alignment vertical="center"/>
    </xf>
    <xf numFmtId="0" fontId="6" fillId="0" borderId="156" xfId="5" applyFont="1" applyFill="1" applyBorder="1" applyProtection="1"/>
    <xf numFmtId="3" fontId="16" fillId="0" borderId="158" xfId="5" applyNumberFormat="1" applyFont="1" applyFill="1" applyBorder="1" applyAlignment="1" applyProtection="1">
      <alignment horizontal="right" vertical="center"/>
    </xf>
    <xf numFmtId="0" fontId="6" fillId="0" borderId="17" xfId="5" applyFont="1" applyFill="1" applyBorder="1" applyAlignment="1" applyProtection="1">
      <alignment vertical="center"/>
    </xf>
    <xf numFmtId="0" fontId="1" fillId="0" borderId="162" xfId="1" applyFill="1" applyBorder="1" applyAlignment="1" applyProtection="1">
      <alignment vertical="center"/>
    </xf>
    <xf numFmtId="0" fontId="25" fillId="0" borderId="0" xfId="5" applyFont="1" applyFill="1" applyProtection="1"/>
    <xf numFmtId="37" fontId="1" fillId="2" borderId="166" xfId="1" applyNumberFormat="1" applyBorder="1" applyAlignment="1" applyProtection="1">
      <alignment vertical="center"/>
      <protection locked="0"/>
    </xf>
    <xf numFmtId="0" fontId="1" fillId="3" borderId="70" xfId="2" applyBorder="1" applyAlignment="1" applyProtection="1">
      <alignment vertical="center"/>
    </xf>
    <xf numFmtId="0" fontId="1" fillId="3" borderId="7" xfId="2" applyBorder="1" applyAlignment="1" applyProtection="1">
      <alignment vertical="center"/>
    </xf>
    <xf numFmtId="0" fontId="1" fillId="3" borderId="8" xfId="2" applyBorder="1" applyAlignment="1" applyProtection="1">
      <alignment vertical="center"/>
    </xf>
    <xf numFmtId="37" fontId="6" fillId="6" borderId="166" xfId="5" applyNumberFormat="1" applyFont="1" applyFill="1" applyBorder="1" applyAlignment="1" applyProtection="1">
      <alignment vertical="center"/>
      <protection locked="0"/>
    </xf>
    <xf numFmtId="0" fontId="1" fillId="3" borderId="4" xfId="2" applyBorder="1" applyAlignment="1" applyProtection="1">
      <alignment vertical="center"/>
    </xf>
    <xf numFmtId="0" fontId="1" fillId="3" borderId="0" xfId="2" applyBorder="1" applyAlignment="1" applyProtection="1">
      <alignment vertical="center"/>
    </xf>
    <xf numFmtId="0" fontId="1" fillId="3" borderId="168" xfId="2" applyBorder="1" applyAlignment="1" applyProtection="1">
      <alignment vertical="center"/>
    </xf>
    <xf numFmtId="0" fontId="1" fillId="3" borderId="72" xfId="2" applyBorder="1" applyAlignment="1" applyProtection="1">
      <alignment vertical="center"/>
    </xf>
    <xf numFmtId="0" fontId="1" fillId="3" borderId="17" xfId="2" applyBorder="1" applyAlignment="1" applyProtection="1">
      <alignment vertical="center"/>
    </xf>
    <xf numFmtId="0" fontId="1" fillId="3" borderId="18" xfId="2" applyBorder="1" applyAlignment="1" applyProtection="1">
      <alignment vertical="center"/>
    </xf>
    <xf numFmtId="0" fontId="6" fillId="14" borderId="17" xfId="5" applyFont="1" applyFill="1" applyBorder="1" applyAlignment="1" applyProtection="1">
      <alignment vertical="center"/>
    </xf>
    <xf numFmtId="0" fontId="1" fillId="8" borderId="162" xfId="1" applyFill="1" applyBorder="1" applyAlignment="1" applyProtection="1">
      <alignment vertical="center"/>
    </xf>
    <xf numFmtId="0" fontId="6" fillId="8" borderId="17" xfId="5" applyFont="1" applyFill="1" applyBorder="1" applyAlignment="1" applyProtection="1">
      <alignment vertical="center"/>
    </xf>
    <xf numFmtId="0" fontId="6" fillId="16" borderId="49" xfId="5" applyFont="1" applyFill="1" applyBorder="1" applyAlignment="1" applyProtection="1">
      <alignment vertical="center"/>
    </xf>
    <xf numFmtId="0" fontId="1" fillId="2" borderId="166" xfId="1" applyBorder="1" applyAlignment="1" applyProtection="1">
      <alignment vertical="center"/>
    </xf>
    <xf numFmtId="0" fontId="16" fillId="0" borderId="0" xfId="5" applyFont="1" applyBorder="1" applyAlignment="1" applyProtection="1">
      <alignment horizontal="left" vertical="center"/>
    </xf>
    <xf numFmtId="3" fontId="16" fillId="0" borderId="171" xfId="5" applyNumberFormat="1" applyFont="1" applyFill="1" applyBorder="1" applyAlignment="1" applyProtection="1">
      <alignment horizontal="right" vertical="center"/>
    </xf>
    <xf numFmtId="0" fontId="6" fillId="8" borderId="45" xfId="5" applyFont="1" applyFill="1" applyBorder="1" applyAlignment="1" applyProtection="1">
      <alignment vertical="center"/>
    </xf>
    <xf numFmtId="0" fontId="1" fillId="8" borderId="172" xfId="1" applyFill="1" applyBorder="1" applyAlignment="1" applyProtection="1">
      <alignment vertical="center"/>
    </xf>
    <xf numFmtId="0" fontId="6" fillId="0" borderId="49" xfId="5" applyFont="1" applyBorder="1" applyAlignment="1" applyProtection="1">
      <alignment vertical="center"/>
    </xf>
    <xf numFmtId="0" fontId="25" fillId="0" borderId="0" xfId="5" applyFont="1" applyBorder="1" applyProtection="1">
      <protection hidden="1"/>
    </xf>
    <xf numFmtId="3" fontId="16" fillId="0" borderId="174" xfId="5" applyNumberFormat="1" applyFont="1" applyFill="1" applyBorder="1" applyAlignment="1" applyProtection="1">
      <alignment horizontal="right" vertical="center"/>
    </xf>
    <xf numFmtId="37" fontId="16" fillId="8" borderId="172" xfId="5" applyNumberFormat="1" applyFont="1" applyFill="1" applyBorder="1" applyAlignment="1" applyProtection="1">
      <alignment horizontal="right" vertical="center"/>
    </xf>
    <xf numFmtId="0" fontId="6" fillId="17" borderId="49" xfId="5" applyFont="1" applyFill="1" applyBorder="1" applyAlignment="1" applyProtection="1">
      <alignment vertical="center"/>
    </xf>
    <xf numFmtId="0" fontId="1" fillId="3" borderId="166" xfId="2" applyBorder="1" applyAlignment="1" applyProtection="1">
      <alignment vertical="center"/>
    </xf>
    <xf numFmtId="39" fontId="6" fillId="0" borderId="166" xfId="5" applyNumberFormat="1" applyFont="1" applyBorder="1" applyAlignment="1" applyProtection="1">
      <alignment horizontal="center" vertical="center"/>
    </xf>
    <xf numFmtId="37" fontId="1" fillId="0" borderId="166" xfId="1" applyNumberFormat="1" applyFill="1" applyBorder="1" applyAlignment="1" applyProtection="1">
      <alignment vertical="center"/>
    </xf>
    <xf numFmtId="3" fontId="6" fillId="0" borderId="49" xfId="5" applyNumberFormat="1" applyFont="1" applyBorder="1" applyAlignment="1" applyProtection="1">
      <alignment horizontal="center" vertical="center"/>
    </xf>
    <xf numFmtId="37" fontId="6" fillId="0" borderId="166" xfId="5" applyNumberFormat="1" applyFont="1" applyBorder="1" applyAlignment="1" applyProtection="1">
      <alignment vertical="center"/>
    </xf>
    <xf numFmtId="0" fontId="6" fillId="11" borderId="49" xfId="5" applyFont="1" applyFill="1" applyBorder="1" applyAlignment="1" applyProtection="1">
      <alignment vertical="center"/>
    </xf>
    <xf numFmtId="0" fontId="1" fillId="0" borderId="166" xfId="1" applyFill="1" applyBorder="1" applyAlignment="1" applyProtection="1">
      <alignment vertical="center"/>
    </xf>
    <xf numFmtId="37" fontId="16" fillId="0" borderId="166" xfId="5" applyNumberFormat="1" applyFont="1" applyBorder="1" applyAlignment="1" applyProtection="1">
      <alignment horizontal="right" vertical="center"/>
    </xf>
    <xf numFmtId="3" fontId="16" fillId="0" borderId="174" xfId="5" applyNumberFormat="1" applyFont="1" applyBorder="1" applyAlignment="1" applyProtection="1">
      <alignment horizontal="right" vertical="center"/>
    </xf>
    <xf numFmtId="0" fontId="22" fillId="0" borderId="0" xfId="5" applyFont="1" applyProtection="1">
      <protection locked="0"/>
    </xf>
    <xf numFmtId="0" fontId="22" fillId="0" borderId="0" xfId="5" applyFont="1" applyAlignment="1" applyProtection="1">
      <alignment horizontal="right"/>
      <protection locked="0"/>
    </xf>
    <xf numFmtId="0" fontId="22" fillId="0" borderId="0" xfId="5" applyFont="1" applyAlignment="1" applyProtection="1">
      <alignment horizontal="left"/>
      <protection locked="0"/>
    </xf>
    <xf numFmtId="0" fontId="22" fillId="0" borderId="0" xfId="5" applyFont="1" applyProtection="1"/>
    <xf numFmtId="0" fontId="10" fillId="8" borderId="180" xfId="4" applyFont="1" applyFill="1" applyBorder="1" applyAlignment="1" applyProtection="1">
      <alignment horizontal="left" vertical="center"/>
    </xf>
    <xf numFmtId="0" fontId="10" fillId="8" borderId="181" xfId="4" applyFont="1" applyFill="1" applyBorder="1" applyAlignment="1" applyProtection="1">
      <alignment horizontal="left" vertical="center"/>
    </xf>
    <xf numFmtId="0" fontId="10" fillId="8" borderId="182" xfId="4" applyFont="1" applyFill="1" applyBorder="1" applyAlignment="1" applyProtection="1">
      <alignment horizontal="left" vertical="center"/>
    </xf>
    <xf numFmtId="0" fontId="1" fillId="8" borderId="182" xfId="4" applyFill="1" applyBorder="1" applyAlignment="1" applyProtection="1">
      <alignment vertical="center"/>
    </xf>
    <xf numFmtId="0" fontId="1" fillId="8" borderId="182" xfId="4" applyFill="1" applyBorder="1" applyAlignment="1" applyProtection="1">
      <alignment horizontal="right" vertical="center"/>
    </xf>
    <xf numFmtId="0" fontId="1" fillId="8" borderId="182" xfId="4" applyFill="1" applyBorder="1" applyProtection="1">
      <protection locked="0"/>
    </xf>
    <xf numFmtId="0" fontId="6" fillId="0" borderId="185" xfId="5" applyFont="1" applyBorder="1" applyAlignment="1" applyProtection="1">
      <alignment horizontal="center" vertical="center"/>
    </xf>
    <xf numFmtId="0" fontId="12" fillId="0" borderId="185" xfId="5" applyFont="1" applyBorder="1" applyAlignment="1" applyProtection="1">
      <alignment vertical="center"/>
    </xf>
    <xf numFmtId="0" fontId="12" fillId="0" borderId="185" xfId="5" applyFont="1" applyBorder="1" applyProtection="1"/>
    <xf numFmtId="0" fontId="6" fillId="0" borderId="186" xfId="5" applyFont="1" applyBorder="1" applyAlignment="1" applyProtection="1">
      <alignment horizontal="center" vertical="center"/>
    </xf>
    <xf numFmtId="0" fontId="6" fillId="0" borderId="126" xfId="5" applyFont="1" applyBorder="1" applyAlignment="1" applyProtection="1">
      <alignment horizontal="center" vertical="center"/>
    </xf>
    <xf numFmtId="0" fontId="12" fillId="0" borderId="126" xfId="5" applyFont="1" applyBorder="1" applyProtection="1"/>
    <xf numFmtId="0" fontId="6" fillId="0" borderId="127" xfId="5" applyFont="1" applyBorder="1" applyAlignment="1" applyProtection="1">
      <alignment horizontal="center" vertical="center"/>
    </xf>
    <xf numFmtId="164" fontId="14" fillId="0" borderId="126" xfId="1" applyNumberFormat="1" applyFont="1" applyFill="1" applyBorder="1"/>
    <xf numFmtId="39" fontId="14" fillId="2" borderId="126" xfId="1" applyNumberFormat="1" applyFont="1" applyBorder="1" applyAlignment="1" applyProtection="1">
      <alignment vertical="center"/>
      <protection locked="0"/>
    </xf>
    <xf numFmtId="3" fontId="13" fillId="0" borderId="126" xfId="5" applyNumberFormat="1" applyFont="1" applyFill="1" applyBorder="1" applyAlignment="1" applyProtection="1">
      <alignment vertical="center"/>
    </xf>
    <xf numFmtId="0" fontId="13" fillId="0" borderId="126" xfId="5" applyFont="1" applyFill="1" applyBorder="1" applyProtection="1"/>
    <xf numFmtId="3" fontId="13" fillId="0" borderId="127" xfId="0" applyNumberFormat="1" applyFont="1" applyBorder="1" applyProtection="1"/>
    <xf numFmtId="0" fontId="6" fillId="0" borderId="121" xfId="5" applyFont="1" applyFill="1" applyBorder="1" applyProtection="1"/>
    <xf numFmtId="3" fontId="16" fillId="0" borderId="190" xfId="5" applyNumberFormat="1" applyFont="1" applyFill="1" applyBorder="1" applyAlignment="1" applyProtection="1">
      <alignment vertical="center"/>
    </xf>
    <xf numFmtId="0" fontId="10" fillId="8" borderId="191" xfId="4" applyFont="1" applyFill="1" applyBorder="1" applyAlignment="1" applyProtection="1">
      <alignment vertical="center"/>
    </xf>
    <xf numFmtId="0" fontId="10" fillId="8" borderId="192" xfId="4" applyFont="1" applyFill="1" applyBorder="1" applyAlignment="1" applyProtection="1">
      <alignment vertical="center"/>
    </xf>
    <xf numFmtId="0" fontId="10" fillId="8" borderId="193" xfId="4" applyFont="1" applyFill="1" applyBorder="1" applyAlignment="1" applyProtection="1">
      <alignment vertical="center"/>
    </xf>
    <xf numFmtId="0" fontId="17" fillId="8" borderId="194" xfId="4" applyFont="1" applyFill="1" applyBorder="1" applyAlignment="1" applyProtection="1">
      <alignment vertical="center"/>
    </xf>
    <xf numFmtId="0" fontId="4" fillId="8" borderId="194" xfId="4" applyFont="1" applyFill="1" applyBorder="1" applyAlignment="1" applyProtection="1">
      <alignment vertical="center"/>
    </xf>
    <xf numFmtId="0" fontId="1" fillId="8" borderId="195" xfId="4" applyFill="1" applyBorder="1" applyAlignment="1" applyProtection="1">
      <alignment vertical="center"/>
    </xf>
    <xf numFmtId="0" fontId="1" fillId="8" borderId="196" xfId="4" applyFill="1" applyBorder="1" applyAlignment="1" applyProtection="1">
      <alignment vertical="center"/>
    </xf>
    <xf numFmtId="0" fontId="6" fillId="6" borderId="79" xfId="5" applyNumberFormat="1" applyFont="1" applyFill="1" applyBorder="1" applyProtection="1">
      <protection locked="0"/>
    </xf>
    <xf numFmtId="2" fontId="6" fillId="0" borderId="79" xfId="5" applyNumberFormat="1" applyFont="1" applyBorder="1" applyAlignment="1" applyProtection="1">
      <alignment vertical="center"/>
    </xf>
    <xf numFmtId="3" fontId="6" fillId="0" borderId="136" xfId="5" applyNumberFormat="1" applyFont="1" applyFill="1" applyBorder="1" applyAlignment="1" applyProtection="1">
      <alignment vertical="center"/>
    </xf>
    <xf numFmtId="37" fontId="6" fillId="0" borderId="63" xfId="5" applyNumberFormat="1" applyFont="1" applyFill="1" applyBorder="1" applyAlignment="1" applyProtection="1">
      <alignment vertical="center"/>
    </xf>
    <xf numFmtId="37" fontId="6" fillId="0" borderId="185" xfId="5" applyNumberFormat="1" applyFont="1" applyFill="1" applyBorder="1" applyAlignment="1" applyProtection="1">
      <alignment vertical="center"/>
    </xf>
    <xf numFmtId="39" fontId="1" fillId="0" borderId="34" xfId="1" applyNumberFormat="1" applyFill="1" applyBorder="1" applyAlignment="1" applyProtection="1">
      <alignment vertical="center"/>
      <protection locked="0"/>
    </xf>
    <xf numFmtId="3" fontId="6" fillId="0" borderId="197" xfId="5" applyNumberFormat="1" applyFont="1" applyFill="1" applyBorder="1" applyAlignment="1" applyProtection="1">
      <alignment vertical="center"/>
    </xf>
    <xf numFmtId="37" fontId="6" fillId="0" borderId="198" xfId="5" applyNumberFormat="1" applyFont="1" applyFill="1" applyBorder="1" applyAlignment="1" applyProtection="1">
      <alignment vertical="center"/>
    </xf>
    <xf numFmtId="37" fontId="6" fillId="0" borderId="199" xfId="5" applyNumberFormat="1" applyFont="1" applyFill="1" applyBorder="1" applyAlignment="1" applyProtection="1">
      <alignment vertical="center"/>
    </xf>
    <xf numFmtId="3" fontId="6" fillId="0" borderId="34" xfId="5" applyNumberFormat="1" applyFont="1" applyFill="1" applyBorder="1" applyAlignment="1" applyProtection="1">
      <alignment vertical="center"/>
    </xf>
    <xf numFmtId="37" fontId="6" fillId="0" borderId="35" xfId="5" applyNumberFormat="1" applyFont="1" applyFill="1" applyBorder="1" applyAlignment="1" applyProtection="1">
      <alignment vertical="center"/>
    </xf>
    <xf numFmtId="37" fontId="6" fillId="0" borderId="126" xfId="5" applyNumberFormat="1" applyFont="1" applyFill="1" applyBorder="1" applyAlignment="1" applyProtection="1">
      <alignment vertical="center"/>
    </xf>
    <xf numFmtId="37" fontId="1" fillId="2" borderId="147" xfId="1" applyNumberFormat="1" applyBorder="1" applyAlignment="1" applyProtection="1">
      <alignment vertical="center"/>
      <protection locked="0"/>
    </xf>
    <xf numFmtId="39" fontId="1" fillId="0" borderId="147" xfId="1" applyNumberFormat="1" applyFill="1" applyBorder="1" applyAlignment="1" applyProtection="1">
      <alignment vertical="center"/>
      <protection locked="0"/>
    </xf>
    <xf numFmtId="39" fontId="6" fillId="10" borderId="147" xfId="5" applyNumberFormat="1" applyFont="1" applyFill="1" applyBorder="1" applyAlignment="1" applyProtection="1">
      <alignment vertical="center"/>
      <protection locked="0"/>
    </xf>
    <xf numFmtId="3" fontId="6" fillId="0" borderId="147" xfId="5" applyNumberFormat="1" applyFont="1" applyFill="1" applyBorder="1" applyAlignment="1" applyProtection="1">
      <alignment vertical="center"/>
    </xf>
    <xf numFmtId="37" fontId="6" fillId="0" borderId="69" xfId="5" applyNumberFormat="1" applyFont="1" applyFill="1" applyBorder="1" applyAlignment="1" applyProtection="1">
      <alignment vertical="center"/>
      <protection locked="0"/>
    </xf>
    <xf numFmtId="0" fontId="6" fillId="6" borderId="201" xfId="5" applyNumberFormat="1" applyFont="1" applyFill="1" applyBorder="1" applyProtection="1">
      <protection locked="0"/>
    </xf>
    <xf numFmtId="2" fontId="6" fillId="0" borderId="201" xfId="5" applyNumberFormat="1" applyFont="1" applyBorder="1" applyAlignment="1" applyProtection="1">
      <alignment horizontal="left" vertical="center"/>
    </xf>
    <xf numFmtId="37" fontId="6" fillId="6" borderId="126" xfId="5" applyNumberFormat="1" applyFont="1" applyFill="1" applyBorder="1" applyAlignment="1" applyProtection="1">
      <alignment vertical="center"/>
      <protection locked="0"/>
    </xf>
    <xf numFmtId="39" fontId="6" fillId="6" borderId="126" xfId="5" applyNumberFormat="1" applyFont="1" applyFill="1" applyBorder="1" applyAlignment="1" applyProtection="1">
      <alignment vertical="center"/>
      <protection locked="0"/>
    </xf>
    <xf numFmtId="0" fontId="6" fillId="0" borderId="126" xfId="5" applyFont="1" applyFill="1" applyBorder="1" applyProtection="1"/>
    <xf numFmtId="0" fontId="16" fillId="0" borderId="201" xfId="5" applyFont="1" applyBorder="1" applyAlignment="1" applyProtection="1">
      <alignment horizontal="center" vertical="center"/>
    </xf>
    <xf numFmtId="3" fontId="16" fillId="0" borderId="126" xfId="5" applyNumberFormat="1" applyFont="1" applyFill="1" applyBorder="1" applyAlignment="1" applyProtection="1">
      <alignment vertical="center"/>
    </xf>
    <xf numFmtId="0" fontId="6" fillId="0" borderId="202" xfId="5" applyFont="1" applyFill="1" applyBorder="1" applyProtection="1"/>
    <xf numFmtId="3" fontId="16" fillId="0" borderId="202" xfId="5" applyNumberFormat="1" applyFont="1" applyFill="1" applyBorder="1" applyAlignment="1" applyProtection="1">
      <alignment horizontal="right" vertical="center"/>
    </xf>
    <xf numFmtId="0" fontId="1" fillId="8" borderId="108" xfId="4" applyFill="1" applyBorder="1" applyAlignment="1" applyProtection="1">
      <alignment vertical="center"/>
    </xf>
    <xf numFmtId="0" fontId="1" fillId="8" borderId="203" xfId="1" applyFill="1" applyBorder="1" applyAlignment="1" applyProtection="1">
      <alignment vertical="center"/>
    </xf>
    <xf numFmtId="37" fontId="1" fillId="2" borderId="126" xfId="1" applyNumberFormat="1" applyBorder="1" applyAlignment="1" applyProtection="1">
      <alignment vertical="center"/>
      <protection locked="0"/>
    </xf>
    <xf numFmtId="0" fontId="1" fillId="3" borderId="184" xfId="2" applyBorder="1" applyAlignment="1" applyProtection="1">
      <alignment vertical="center"/>
    </xf>
    <xf numFmtId="0" fontId="1" fillId="3" borderId="13" xfId="2" applyBorder="1" applyAlignment="1" applyProtection="1">
      <alignment vertical="center"/>
    </xf>
    <xf numFmtId="37" fontId="6" fillId="6" borderId="207" xfId="5" applyNumberFormat="1" applyFont="1" applyFill="1" applyBorder="1" applyAlignment="1" applyProtection="1">
      <alignment vertical="center"/>
      <protection locked="0"/>
    </xf>
    <xf numFmtId="0" fontId="1" fillId="3" borderId="208" xfId="2" applyBorder="1" applyAlignment="1" applyProtection="1">
      <alignment vertical="center"/>
    </xf>
    <xf numFmtId="37" fontId="6" fillId="6" borderId="210" xfId="5" applyNumberFormat="1" applyFont="1" applyFill="1" applyBorder="1" applyAlignment="1" applyProtection="1">
      <alignment vertical="center"/>
      <protection locked="0"/>
    </xf>
    <xf numFmtId="0" fontId="1" fillId="3" borderId="187" xfId="2" applyBorder="1" applyAlignment="1" applyProtection="1">
      <alignment vertical="center"/>
    </xf>
    <xf numFmtId="0" fontId="1" fillId="3" borderId="21" xfId="2" applyBorder="1" applyAlignment="1" applyProtection="1">
      <alignment vertical="center"/>
    </xf>
    <xf numFmtId="37" fontId="6" fillId="6" borderId="213" xfId="5" applyNumberFormat="1" applyFont="1" applyFill="1" applyBorder="1" applyAlignment="1" applyProtection="1">
      <alignment vertical="center"/>
      <protection locked="0"/>
    </xf>
    <xf numFmtId="0" fontId="1" fillId="8" borderId="215" xfId="4" applyFill="1" applyBorder="1" applyAlignment="1" applyProtection="1">
      <alignment vertical="center"/>
    </xf>
    <xf numFmtId="0" fontId="1" fillId="8" borderId="196" xfId="1" applyFill="1" applyBorder="1" applyAlignment="1" applyProtection="1">
      <alignment vertical="center"/>
    </xf>
    <xf numFmtId="37" fontId="1" fillId="2" borderId="185" xfId="1" applyNumberFormat="1" applyBorder="1" applyAlignment="1" applyProtection="1">
      <alignment vertical="center"/>
      <protection locked="0"/>
    </xf>
    <xf numFmtId="0" fontId="1" fillId="8" borderId="185" xfId="4" applyFill="1" applyBorder="1" applyAlignment="1" applyProtection="1">
      <alignment vertical="center"/>
    </xf>
    <xf numFmtId="0" fontId="1" fillId="8" borderId="185" xfId="1" applyFill="1" applyBorder="1" applyAlignment="1" applyProtection="1">
      <alignment vertical="center"/>
    </xf>
    <xf numFmtId="37" fontId="1" fillId="2" borderId="200" xfId="1" applyNumberFormat="1" applyBorder="1" applyAlignment="1" applyProtection="1">
      <alignment vertical="center"/>
      <protection locked="0"/>
    </xf>
    <xf numFmtId="0" fontId="6" fillId="16" borderId="126" xfId="5" applyFont="1" applyFill="1" applyBorder="1" applyAlignment="1" applyProtection="1">
      <alignment vertical="center"/>
    </xf>
    <xf numFmtId="0" fontId="1" fillId="2" borderId="126" xfId="1" applyBorder="1" applyAlignment="1" applyProtection="1">
      <alignment vertical="center"/>
    </xf>
    <xf numFmtId="0" fontId="16" fillId="0" borderId="202" xfId="5" applyFont="1" applyBorder="1" applyAlignment="1" applyProtection="1">
      <alignment horizontal="left" vertical="center"/>
    </xf>
    <xf numFmtId="0" fontId="1" fillId="8" borderId="216" xfId="1" applyFill="1" applyBorder="1" applyAlignment="1" applyProtection="1">
      <alignment vertical="center"/>
    </xf>
    <xf numFmtId="37" fontId="1" fillId="2" borderId="127" xfId="1" applyNumberFormat="1" applyBorder="1" applyAlignment="1" applyProtection="1">
      <alignment vertical="center"/>
      <protection locked="0"/>
    </xf>
    <xf numFmtId="0" fontId="6" fillId="0" borderId="126" xfId="5" applyFont="1" applyBorder="1" applyAlignment="1" applyProtection="1">
      <alignment vertical="center"/>
    </xf>
    <xf numFmtId="3" fontId="16" fillId="0" borderId="218" xfId="5" applyNumberFormat="1" applyFont="1" applyFill="1" applyBorder="1" applyAlignment="1" applyProtection="1">
      <alignment horizontal="right" vertical="center"/>
    </xf>
    <xf numFmtId="0" fontId="1" fillId="4" borderId="196" xfId="3" applyBorder="1" applyAlignment="1" applyProtection="1">
      <alignment vertical="center"/>
    </xf>
    <xf numFmtId="0" fontId="1" fillId="4" borderId="186" xfId="3" applyBorder="1" applyAlignment="1" applyProtection="1">
      <alignment vertical="center"/>
    </xf>
    <xf numFmtId="0" fontId="1" fillId="0" borderId="0" xfId="3" applyFill="1" applyBorder="1" applyProtection="1"/>
    <xf numFmtId="39" fontId="6" fillId="0" borderId="127" xfId="5" applyNumberFormat="1" applyFont="1" applyBorder="1" applyAlignment="1" applyProtection="1">
      <alignment horizontal="center" vertical="center"/>
    </xf>
    <xf numFmtId="37" fontId="1" fillId="0" borderId="127" xfId="1" applyNumberFormat="1" applyFill="1" applyBorder="1" applyAlignment="1" applyProtection="1">
      <alignment vertical="center"/>
    </xf>
    <xf numFmtId="3" fontId="6" fillId="0" borderId="126" xfId="5" applyNumberFormat="1" applyFont="1" applyFill="1" applyBorder="1" applyAlignment="1" applyProtection="1">
      <alignment horizontal="center" vertical="center"/>
    </xf>
    <xf numFmtId="37" fontId="6" fillId="0" borderId="127" xfId="5" applyNumberFormat="1" applyFont="1" applyFill="1" applyBorder="1" applyAlignment="1" applyProtection="1">
      <alignment vertical="center"/>
    </xf>
    <xf numFmtId="0" fontId="6" fillId="11" borderId="126" xfId="5" applyFont="1" applyFill="1" applyBorder="1" applyAlignment="1" applyProtection="1">
      <alignment vertical="center"/>
    </xf>
    <xf numFmtId="0" fontId="1" fillId="0" borderId="127" xfId="1" applyFill="1" applyBorder="1" applyAlignment="1" applyProtection="1">
      <alignment vertical="center"/>
    </xf>
    <xf numFmtId="37" fontId="26" fillId="0" borderId="127" xfId="5" applyNumberFormat="1" applyFont="1" applyFill="1" applyBorder="1" applyAlignment="1" applyProtection="1">
      <alignment horizontal="right" vertical="center"/>
    </xf>
    <xf numFmtId="0" fontId="9" fillId="0" borderId="0" xfId="5" applyFont="1" applyProtection="1"/>
    <xf numFmtId="3" fontId="16" fillId="0" borderId="218" xfId="5" applyNumberFormat="1" applyFont="1" applyBorder="1" applyAlignment="1" applyProtection="1">
      <alignment horizontal="right" vertical="center"/>
    </xf>
    <xf numFmtId="0" fontId="2" fillId="8" borderId="44" xfId="4" applyFont="1" applyFill="1" applyBorder="1" applyAlignment="1" applyProtection="1">
      <alignment horizontal="left" vertical="center"/>
    </xf>
    <xf numFmtId="0" fontId="2" fillId="8" borderId="45" xfId="4" applyFont="1" applyFill="1" applyBorder="1" applyAlignment="1" applyProtection="1">
      <alignment horizontal="left" vertical="center"/>
    </xf>
    <xf numFmtId="0" fontId="2" fillId="8" borderId="45" xfId="4" applyFont="1" applyFill="1" applyBorder="1" applyAlignment="1" applyProtection="1">
      <alignment vertical="center"/>
    </xf>
    <xf numFmtId="0" fontId="2" fillId="8" borderId="45" xfId="4" applyFont="1" applyFill="1" applyBorder="1" applyAlignment="1" applyProtection="1">
      <alignment horizontal="right" vertical="center"/>
    </xf>
    <xf numFmtId="0" fontId="2" fillId="8" borderId="45" xfId="4" applyFont="1" applyFill="1" applyBorder="1" applyProtection="1">
      <protection locked="0"/>
    </xf>
    <xf numFmtId="0" fontId="6" fillId="0" borderId="6" xfId="5" applyFont="1" applyBorder="1" applyAlignment="1" applyProtection="1">
      <alignment horizontal="center" vertical="center"/>
    </xf>
    <xf numFmtId="0" fontId="12" fillId="0" borderId="167" xfId="5" applyFont="1" applyBorder="1" applyAlignment="1" applyProtection="1">
      <alignment vertical="center"/>
    </xf>
    <xf numFmtId="0" fontId="12" fillId="0" borderId="0" xfId="5" applyFont="1" applyBorder="1" applyAlignment="1" applyProtection="1">
      <alignment vertical="center"/>
    </xf>
    <xf numFmtId="0" fontId="6" fillId="0" borderId="148" xfId="5" applyFont="1" applyBorder="1" applyAlignment="1" applyProtection="1">
      <alignment horizontal="center" vertical="center"/>
    </xf>
    <xf numFmtId="0" fontId="12" fillId="0" borderId="148" xfId="5" applyFont="1" applyBorder="1" applyProtection="1"/>
    <xf numFmtId="0" fontId="6" fillId="0" borderId="150" xfId="5" applyFont="1" applyBorder="1" applyAlignment="1" applyProtection="1">
      <alignment horizontal="center" vertical="center"/>
    </xf>
    <xf numFmtId="0" fontId="6" fillId="0" borderId="16" xfId="5" applyFont="1" applyBorder="1" applyAlignment="1" applyProtection="1">
      <alignment horizontal="center" vertical="center"/>
    </xf>
    <xf numFmtId="0" fontId="6" fillId="0" borderId="146" xfId="5" applyFont="1" applyBorder="1" applyAlignment="1" applyProtection="1">
      <alignment horizontal="center" vertical="center"/>
    </xf>
    <xf numFmtId="0" fontId="12" fillId="0" borderId="146" xfId="5" applyFont="1" applyBorder="1" applyProtection="1"/>
    <xf numFmtId="0" fontId="6" fillId="0" borderId="132" xfId="5" applyFont="1" applyBorder="1" applyAlignment="1" applyProtection="1">
      <alignment horizontal="center" vertical="center"/>
    </xf>
    <xf numFmtId="164" fontId="14" fillId="0" borderId="51" xfId="1" applyNumberFormat="1" applyFont="1" applyFill="1" applyBorder="1"/>
    <xf numFmtId="39" fontId="14" fillId="2" borderId="51" xfId="1" applyNumberFormat="1" applyFont="1" applyBorder="1" applyAlignment="1" applyProtection="1">
      <alignment vertical="center"/>
      <protection locked="0"/>
    </xf>
    <xf numFmtId="3" fontId="13" fillId="0" borderId="51" xfId="5" applyNumberFormat="1" applyFont="1" applyFill="1" applyBorder="1" applyAlignment="1" applyProtection="1">
      <alignment vertical="center"/>
    </xf>
    <xf numFmtId="0" fontId="13" fillId="0" borderId="51" xfId="5" applyFont="1" applyFill="1" applyBorder="1" applyProtection="1"/>
    <xf numFmtId="3" fontId="13" fillId="0" borderId="52" xfId="0" applyNumberFormat="1" applyFont="1" applyBorder="1" applyProtection="1"/>
    <xf numFmtId="0" fontId="6" fillId="0" borderId="148" xfId="5" applyFont="1" applyFill="1" applyBorder="1" applyProtection="1"/>
    <xf numFmtId="3" fontId="16" fillId="0" borderId="225" xfId="5" applyNumberFormat="1" applyFont="1" applyFill="1" applyBorder="1" applyAlignment="1" applyProtection="1">
      <alignment vertical="center"/>
    </xf>
    <xf numFmtId="0" fontId="1" fillId="8" borderId="4" xfId="4" applyFill="1" applyBorder="1" applyAlignment="1" applyProtection="1">
      <alignment vertical="center"/>
    </xf>
    <xf numFmtId="0" fontId="2" fillId="8" borderId="44" xfId="4" applyFont="1" applyFill="1" applyBorder="1" applyAlignment="1" applyProtection="1">
      <alignment vertical="center"/>
    </xf>
    <xf numFmtId="0" fontId="2" fillId="8" borderId="47" xfId="4" applyFont="1" applyFill="1" applyBorder="1" applyAlignment="1" applyProtection="1">
      <alignment vertical="center"/>
    </xf>
    <xf numFmtId="0" fontId="2" fillId="8" borderId="226" xfId="1" applyFont="1" applyFill="1" applyBorder="1" applyAlignment="1" applyProtection="1">
      <alignment vertical="center"/>
    </xf>
    <xf numFmtId="2" fontId="6" fillId="0" borderId="17" xfId="5" applyNumberFormat="1" applyFont="1" applyBorder="1" applyAlignment="1" applyProtection="1">
      <alignment vertical="center"/>
    </xf>
    <xf numFmtId="37" fontId="1" fillId="2" borderId="146" xfId="1" applyNumberFormat="1" applyBorder="1" applyAlignment="1" applyProtection="1">
      <alignment vertical="center"/>
      <protection locked="0"/>
    </xf>
    <xf numFmtId="39" fontId="1" fillId="2" borderId="146" xfId="1" applyNumberFormat="1" applyBorder="1" applyAlignment="1" applyProtection="1">
      <alignment vertical="center"/>
      <protection locked="0"/>
    </xf>
    <xf numFmtId="0" fontId="1" fillId="0" borderId="146" xfId="1" applyFill="1" applyBorder="1" applyAlignment="1" applyProtection="1">
      <alignment horizontal="center" vertical="center"/>
    </xf>
    <xf numFmtId="3" fontId="6" fillId="0" borderId="146" xfId="5" applyNumberFormat="1" applyFont="1" applyFill="1" applyBorder="1" applyAlignment="1" applyProtection="1">
      <alignment vertical="center"/>
    </xf>
    <xf numFmtId="37" fontId="6" fillId="0" borderId="146" xfId="5" applyNumberFormat="1" applyFont="1" applyFill="1" applyBorder="1" applyAlignment="1" applyProtection="1">
      <alignment vertical="center"/>
    </xf>
    <xf numFmtId="2" fontId="6" fillId="0" borderId="49" xfId="5" applyNumberFormat="1" applyFont="1" applyBorder="1" applyAlignment="1" applyProtection="1">
      <alignment vertical="center"/>
    </xf>
    <xf numFmtId="39" fontId="1" fillId="0" borderId="51" xfId="1" applyNumberFormat="1" applyFill="1" applyBorder="1" applyAlignment="1" applyProtection="1">
      <alignment vertical="center"/>
      <protection locked="0"/>
    </xf>
    <xf numFmtId="37" fontId="6" fillId="0" borderId="51" xfId="5" applyNumberFormat="1" applyFont="1" applyFill="1" applyBorder="1" applyAlignment="1" applyProtection="1">
      <alignment vertical="center"/>
    </xf>
    <xf numFmtId="37" fontId="6" fillId="0" borderId="51" xfId="5" applyNumberFormat="1" applyFont="1" applyFill="1" applyBorder="1" applyAlignment="1" applyProtection="1">
      <alignment vertical="center"/>
      <protection locked="0"/>
    </xf>
    <xf numFmtId="0" fontId="6" fillId="6" borderId="51" xfId="5" applyNumberFormat="1" applyFont="1" applyFill="1" applyBorder="1" applyProtection="1">
      <protection locked="0"/>
    </xf>
    <xf numFmtId="2" fontId="6" fillId="0" borderId="51" xfId="5" applyNumberFormat="1" applyFont="1" applyBorder="1" applyAlignment="1" applyProtection="1">
      <alignment horizontal="left" vertical="center"/>
    </xf>
    <xf numFmtId="0" fontId="16" fillId="0" borderId="49" xfId="5" applyFont="1" applyBorder="1" applyAlignment="1" applyProtection="1">
      <alignment horizontal="center" vertical="center"/>
    </xf>
    <xf numFmtId="3" fontId="16" fillId="0" borderId="52" xfId="5" applyNumberFormat="1" applyFont="1" applyFill="1" applyBorder="1" applyAlignment="1" applyProtection="1">
      <alignment vertical="center"/>
    </xf>
    <xf numFmtId="3" fontId="16" fillId="0" borderId="150" xfId="5" applyNumberFormat="1" applyFont="1" applyFill="1" applyBorder="1" applyAlignment="1" applyProtection="1">
      <alignment horizontal="right" vertical="center"/>
    </xf>
    <xf numFmtId="0" fontId="2" fillId="8" borderId="46" xfId="4" applyFont="1" applyFill="1" applyBorder="1" applyAlignment="1" applyProtection="1">
      <alignment vertical="center"/>
    </xf>
    <xf numFmtId="0" fontId="2" fillId="8" borderId="229" xfId="1" applyFont="1" applyFill="1" applyBorder="1" applyAlignment="1" applyProtection="1">
      <alignment vertical="center"/>
    </xf>
    <xf numFmtId="0" fontId="1" fillId="0" borderId="0" xfId="1" applyFill="1" applyProtection="1"/>
    <xf numFmtId="37" fontId="1" fillId="2" borderId="132" xfId="1" applyNumberFormat="1" applyBorder="1" applyAlignment="1" applyProtection="1">
      <alignment vertical="center"/>
      <protection locked="0"/>
    </xf>
    <xf numFmtId="37" fontId="1" fillId="2" borderId="52" xfId="1" applyNumberFormat="1" applyBorder="1" applyAlignment="1" applyProtection="1">
      <alignment vertical="center"/>
      <protection locked="0"/>
    </xf>
    <xf numFmtId="0" fontId="6" fillId="16" borderId="51" xfId="5" applyFont="1" applyFill="1" applyBorder="1" applyAlignment="1" applyProtection="1">
      <alignment vertical="center"/>
    </xf>
    <xf numFmtId="0" fontId="1" fillId="2" borderId="52" xfId="1" applyBorder="1" applyAlignment="1" applyProtection="1">
      <alignment vertical="center"/>
    </xf>
    <xf numFmtId="0" fontId="16" fillId="0" borderId="148" xfId="5" applyFont="1" applyBorder="1" applyAlignment="1" applyProtection="1">
      <alignment horizontal="left" vertical="center"/>
    </xf>
    <xf numFmtId="0" fontId="6" fillId="0" borderId="51" xfId="5" applyFont="1" applyBorder="1" applyAlignment="1" applyProtection="1">
      <alignment vertical="center"/>
    </xf>
    <xf numFmtId="0" fontId="1" fillId="0" borderId="0" xfId="1" applyFill="1" applyBorder="1" applyProtection="1"/>
    <xf numFmtId="0" fontId="6" fillId="17" borderId="146" xfId="5" applyFont="1" applyFill="1" applyBorder="1" applyAlignment="1" applyProtection="1">
      <alignment vertical="center"/>
    </xf>
    <xf numFmtId="0" fontId="1" fillId="3" borderId="132" xfId="2" applyBorder="1" applyAlignment="1" applyProtection="1">
      <alignment vertical="center"/>
    </xf>
    <xf numFmtId="39" fontId="6" fillId="0" borderId="52" xfId="5" applyNumberFormat="1" applyFont="1" applyBorder="1" applyAlignment="1" applyProtection="1">
      <alignment horizontal="center" vertical="center"/>
    </xf>
    <xf numFmtId="37" fontId="1" fillId="0" borderId="52" xfId="1" applyNumberFormat="1" applyFill="1" applyBorder="1" applyAlignment="1" applyProtection="1">
      <alignment vertical="center"/>
    </xf>
    <xf numFmtId="3" fontId="6" fillId="0" borderId="51" xfId="5" applyNumberFormat="1" applyFont="1" applyBorder="1" applyAlignment="1" applyProtection="1">
      <alignment horizontal="center" vertical="center"/>
    </xf>
    <xf numFmtId="37" fontId="6" fillId="0" borderId="52" xfId="5" applyNumberFormat="1" applyFont="1" applyBorder="1" applyAlignment="1" applyProtection="1">
      <alignment vertical="center"/>
    </xf>
    <xf numFmtId="0" fontId="6" fillId="11" borderId="51" xfId="5" applyFont="1" applyFill="1" applyBorder="1" applyAlignment="1" applyProtection="1">
      <alignment vertical="center"/>
    </xf>
    <xf numFmtId="0" fontId="1" fillId="0" borderId="52" xfId="1" applyFill="1" applyBorder="1" applyAlignment="1" applyProtection="1">
      <alignment vertical="center"/>
    </xf>
    <xf numFmtId="37" fontId="16" fillId="0" borderId="57" xfId="5" applyNumberFormat="1" applyFont="1" applyBorder="1" applyAlignment="1" applyProtection="1">
      <alignment horizontal="right" vertical="center"/>
    </xf>
    <xf numFmtId="0" fontId="1" fillId="8" borderId="1" xfId="4" applyFont="1" applyFill="1" applyBorder="1" applyAlignment="1" applyProtection="1">
      <alignment horizontal="left" vertical="center"/>
    </xf>
    <xf numFmtId="0" fontId="1" fillId="8" borderId="2" xfId="4" applyFont="1" applyFill="1" applyBorder="1" applyAlignment="1" applyProtection="1">
      <alignment horizontal="left" vertical="center"/>
    </xf>
    <xf numFmtId="0" fontId="1" fillId="8" borderId="2" xfId="4" applyFont="1" applyFill="1" applyBorder="1" applyAlignment="1" applyProtection="1">
      <alignment vertical="center"/>
    </xf>
    <xf numFmtId="0" fontId="1" fillId="8" borderId="118" xfId="4" applyFont="1" applyFill="1" applyBorder="1" applyAlignment="1" applyProtection="1">
      <alignment vertical="center"/>
    </xf>
    <xf numFmtId="0" fontId="1" fillId="8" borderId="118" xfId="4" applyFont="1" applyFill="1" applyBorder="1" applyAlignment="1" applyProtection="1">
      <alignment horizontal="right" vertical="center"/>
    </xf>
    <xf numFmtId="0" fontId="1" fillId="8" borderId="0" xfId="4" applyFont="1" applyFill="1" applyBorder="1" applyProtection="1">
      <protection locked="0"/>
    </xf>
    <xf numFmtId="0" fontId="29" fillId="0" borderId="236" xfId="5" applyFont="1" applyBorder="1" applyAlignment="1" applyProtection="1">
      <alignment vertical="center"/>
    </xf>
    <xf numFmtId="0" fontId="29" fillId="0" borderId="51" xfId="5" applyFont="1" applyBorder="1" applyAlignment="1" applyProtection="1">
      <alignment horizontal="center" vertical="center"/>
    </xf>
    <xf numFmtId="0" fontId="30" fillId="0" borderId="51" xfId="5" applyFont="1" applyBorder="1" applyAlignment="1" applyProtection="1">
      <alignment vertical="center"/>
    </xf>
    <xf numFmtId="0" fontId="30" fillId="0" borderId="51" xfId="5" applyFont="1" applyBorder="1" applyProtection="1"/>
    <xf numFmtId="0" fontId="29" fillId="0" borderId="52" xfId="5" applyFont="1" applyBorder="1" applyAlignment="1" applyProtection="1">
      <alignment horizontal="center" vertical="center"/>
    </xf>
    <xf numFmtId="0" fontId="28" fillId="0" borderId="18" xfId="5" applyFont="1" applyBorder="1" applyAlignment="1" applyProtection="1">
      <alignment vertical="center"/>
    </xf>
    <xf numFmtId="164" fontId="3" fillId="0" borderId="51" xfId="1" applyNumberFormat="1" applyFont="1" applyFill="1" applyBorder="1"/>
    <xf numFmtId="39" fontId="3" fillId="2" borderId="51" xfId="1" applyNumberFormat="1" applyFont="1" applyBorder="1" applyAlignment="1" applyProtection="1">
      <alignment vertical="center"/>
      <protection locked="0"/>
    </xf>
    <xf numFmtId="3" fontId="28" fillId="0" borderId="51" xfId="5" applyNumberFormat="1" applyFont="1" applyFill="1" applyBorder="1" applyAlignment="1" applyProtection="1">
      <alignment vertical="center"/>
    </xf>
    <xf numFmtId="0" fontId="28" fillId="0" borderId="51" xfId="5" applyFont="1" applyFill="1" applyBorder="1" applyProtection="1"/>
    <xf numFmtId="3" fontId="28" fillId="0" borderId="52" xfId="0" applyNumberFormat="1" applyFont="1" applyBorder="1" applyProtection="1"/>
    <xf numFmtId="0" fontId="29" fillId="0" borderId="51" xfId="5" applyFont="1" applyFill="1" applyBorder="1" applyProtection="1"/>
    <xf numFmtId="3" fontId="32" fillId="0" borderId="52" xfId="5" applyNumberFormat="1" applyFont="1" applyFill="1" applyBorder="1" applyAlignment="1" applyProtection="1">
      <alignment vertical="center"/>
    </xf>
    <xf numFmtId="0" fontId="1" fillId="8" borderId="48" xfId="4" applyFont="1" applyFill="1" applyBorder="1" applyAlignment="1" applyProtection="1">
      <alignment vertical="center"/>
    </xf>
    <xf numFmtId="0" fontId="1" fillId="8" borderId="49" xfId="4" applyFont="1" applyFill="1" applyBorder="1" applyAlignment="1" applyProtection="1">
      <alignment vertical="center"/>
    </xf>
    <xf numFmtId="0" fontId="1" fillId="8" borderId="50" xfId="4" applyFont="1" applyFill="1" applyBorder="1" applyAlignment="1" applyProtection="1">
      <alignment vertical="center"/>
    </xf>
    <xf numFmtId="0" fontId="1" fillId="8" borderId="51" xfId="4" applyFont="1" applyFill="1" applyBorder="1" applyAlignment="1" applyProtection="1">
      <alignment vertical="center"/>
    </xf>
    <xf numFmtId="0" fontId="1" fillId="8" borderId="167" xfId="4" applyFont="1" applyFill="1" applyBorder="1" applyAlignment="1" applyProtection="1">
      <alignment vertical="center"/>
    </xf>
    <xf numFmtId="0" fontId="17" fillId="8" borderId="51" xfId="4" applyFont="1" applyFill="1" applyBorder="1" applyAlignment="1" applyProtection="1">
      <alignment vertical="center"/>
    </xf>
    <xf numFmtId="0" fontId="4" fillId="8" borderId="51" xfId="4" applyFont="1" applyFill="1" applyBorder="1" applyAlignment="1" applyProtection="1">
      <alignment vertical="center"/>
    </xf>
    <xf numFmtId="0" fontId="1" fillId="8" borderId="52" xfId="1" applyFont="1" applyFill="1" applyBorder="1" applyAlignment="1" applyProtection="1">
      <alignment vertical="center"/>
    </xf>
    <xf numFmtId="0" fontId="29" fillId="6" borderId="49" xfId="5" applyNumberFormat="1" applyFont="1" applyFill="1" applyBorder="1" applyProtection="1">
      <protection locked="0"/>
    </xf>
    <xf numFmtId="2" fontId="29" fillId="0" borderId="49" xfId="5" applyNumberFormat="1" applyFont="1" applyBorder="1" applyAlignment="1" applyProtection="1">
      <alignment vertical="center"/>
    </xf>
    <xf numFmtId="3" fontId="29" fillId="0" borderId="51" xfId="5" applyNumberFormat="1" applyFont="1" applyFill="1" applyBorder="1" applyAlignment="1" applyProtection="1">
      <alignment vertical="center"/>
    </xf>
    <xf numFmtId="37" fontId="29" fillId="0" borderId="51" xfId="5" applyNumberFormat="1" applyFont="1" applyFill="1" applyBorder="1" applyAlignment="1" applyProtection="1">
      <alignment vertical="center"/>
    </xf>
    <xf numFmtId="37" fontId="29" fillId="0" borderId="52" xfId="5" applyNumberFormat="1" applyFont="1" applyFill="1" applyBorder="1" applyAlignment="1" applyProtection="1">
      <alignment vertical="center"/>
    </xf>
    <xf numFmtId="37" fontId="29" fillId="0" borderId="51" xfId="5" applyNumberFormat="1" applyFont="1" applyFill="1" applyBorder="1" applyAlignment="1" applyProtection="1">
      <alignment vertical="center"/>
      <protection locked="0"/>
    </xf>
    <xf numFmtId="2" fontId="29" fillId="0" borderId="49" xfId="5" applyNumberFormat="1" applyFont="1" applyBorder="1" applyAlignment="1" applyProtection="1">
      <alignment horizontal="left" vertical="center"/>
    </xf>
    <xf numFmtId="37" fontId="29" fillId="6" borderId="51" xfId="5" applyNumberFormat="1" applyFont="1" applyFill="1" applyBorder="1" applyAlignment="1" applyProtection="1">
      <alignment vertical="center"/>
      <protection locked="0"/>
    </xf>
    <xf numFmtId="39" fontId="29" fillId="6" borderId="51" xfId="5" applyNumberFormat="1" applyFont="1" applyFill="1" applyBorder="1" applyAlignment="1" applyProtection="1">
      <alignment vertical="center"/>
      <protection locked="0"/>
    </xf>
    <xf numFmtId="0" fontId="32" fillId="0" borderId="49" xfId="5" applyFont="1" applyBorder="1" applyAlignment="1" applyProtection="1">
      <alignment horizontal="center" vertical="center"/>
    </xf>
    <xf numFmtId="0" fontId="29" fillId="0" borderId="49" xfId="5" applyFont="1" applyFill="1" applyBorder="1" applyProtection="1"/>
    <xf numFmtId="3" fontId="32" fillId="0" borderId="239" xfId="5" applyNumberFormat="1" applyFont="1" applyFill="1" applyBorder="1" applyAlignment="1" applyProtection="1">
      <alignment horizontal="right" vertical="center"/>
    </xf>
    <xf numFmtId="37" fontId="1" fillId="2" borderId="52" xfId="1" applyNumberFormat="1" applyFont="1" applyBorder="1" applyAlignment="1" applyProtection="1">
      <alignment vertical="center"/>
      <protection locked="0"/>
    </xf>
    <xf numFmtId="37" fontId="29" fillId="6" borderId="52" xfId="5" applyNumberFormat="1" applyFont="1" applyFill="1" applyBorder="1" applyAlignment="1" applyProtection="1">
      <alignment vertical="center"/>
      <protection locked="0"/>
    </xf>
    <xf numFmtId="3" fontId="32" fillId="0" borderId="57" xfId="5" applyNumberFormat="1" applyFont="1" applyFill="1" applyBorder="1" applyAlignment="1" applyProtection="1">
      <alignment horizontal="right" vertical="center"/>
    </xf>
    <xf numFmtId="0" fontId="1" fillId="8" borderId="46" xfId="4" applyFont="1" applyFill="1" applyBorder="1" applyAlignment="1" applyProtection="1">
      <alignment vertical="center"/>
    </xf>
    <xf numFmtId="0" fontId="1" fillId="8" borderId="229" xfId="1" applyFont="1" applyFill="1" applyBorder="1" applyAlignment="1" applyProtection="1">
      <alignment vertical="center"/>
    </xf>
    <xf numFmtId="0" fontId="29" fillId="16" borderId="51" xfId="5" applyFont="1" applyFill="1" applyBorder="1" applyAlignment="1" applyProtection="1">
      <alignment vertical="center"/>
    </xf>
    <xf numFmtId="0" fontId="1" fillId="2" borderId="52" xfId="1" applyFont="1" applyBorder="1" applyAlignment="1" applyProtection="1">
      <alignment vertical="center"/>
    </xf>
    <xf numFmtId="0" fontId="32" fillId="0" borderId="56" xfId="5" applyFont="1" applyBorder="1" applyAlignment="1" applyProtection="1">
      <alignment horizontal="left" vertical="center"/>
    </xf>
    <xf numFmtId="3" fontId="1" fillId="0" borderId="57" xfId="1" applyNumberFormat="1" applyFont="1" applyFill="1" applyBorder="1" applyAlignment="1" applyProtection="1">
      <alignment horizontal="right" vertical="center"/>
    </xf>
    <xf numFmtId="0" fontId="29" fillId="0" borderId="51" xfId="5" applyFont="1" applyBorder="1" applyAlignment="1" applyProtection="1">
      <alignment vertical="center"/>
    </xf>
    <xf numFmtId="3" fontId="32" fillId="0" borderId="52" xfId="5" applyNumberFormat="1" applyFont="1" applyFill="1" applyBorder="1" applyAlignment="1" applyProtection="1">
      <alignment horizontal="right" vertical="center"/>
    </xf>
    <xf numFmtId="0" fontId="21" fillId="4" borderId="46" xfId="3" applyFont="1" applyBorder="1" applyAlignment="1" applyProtection="1">
      <alignment vertical="center"/>
    </xf>
    <xf numFmtId="0" fontId="21" fillId="4" borderId="229" xfId="3" applyFont="1" applyBorder="1" applyAlignment="1" applyProtection="1">
      <alignment vertical="center"/>
    </xf>
    <xf numFmtId="39" fontId="29" fillId="0" borderId="52" xfId="5" applyNumberFormat="1" applyFont="1" applyBorder="1" applyAlignment="1" applyProtection="1">
      <alignment horizontal="center" vertical="center"/>
    </xf>
    <xf numFmtId="37" fontId="1" fillId="0" borderId="52" xfId="1" applyNumberFormat="1" applyFont="1" applyFill="1" applyBorder="1" applyAlignment="1" applyProtection="1">
      <alignment vertical="center"/>
    </xf>
    <xf numFmtId="3" fontId="29" fillId="0" borderId="51" xfId="5" applyNumberFormat="1" applyFont="1" applyBorder="1" applyAlignment="1" applyProtection="1">
      <alignment horizontal="center" vertical="center"/>
    </xf>
    <xf numFmtId="37" fontId="29" fillId="0" borderId="52" xfId="5" applyNumberFormat="1" applyFont="1" applyBorder="1" applyAlignment="1" applyProtection="1">
      <alignment vertical="center"/>
    </xf>
    <xf numFmtId="0" fontId="29" fillId="11" borderId="51" xfId="5" applyFont="1" applyFill="1" applyBorder="1" applyAlignment="1" applyProtection="1">
      <alignment vertical="center"/>
    </xf>
    <xf numFmtId="0" fontId="1" fillId="0" borderId="52" xfId="1" applyFont="1" applyFill="1" applyBorder="1" applyAlignment="1" applyProtection="1">
      <alignment vertical="center"/>
      <protection locked="0"/>
    </xf>
    <xf numFmtId="37" fontId="32" fillId="0" borderId="57" xfId="5" applyNumberFormat="1" applyFont="1" applyBorder="1" applyAlignment="1" applyProtection="1">
      <alignment horizontal="right" vertical="center"/>
    </xf>
    <xf numFmtId="3" fontId="32" fillId="0" borderId="101" xfId="5" applyNumberFormat="1" applyFont="1" applyFill="1" applyBorder="1" applyAlignment="1" applyProtection="1">
      <alignment horizontal="right" vertical="center"/>
    </xf>
    <xf numFmtId="0" fontId="6" fillId="0" borderId="245" xfId="5" applyFont="1" applyBorder="1" applyAlignment="1" applyProtection="1">
      <alignment horizontal="center" vertical="center"/>
    </xf>
    <xf numFmtId="0" fontId="12" fillId="0" borderId="245" xfId="5" applyFont="1" applyBorder="1" applyAlignment="1" applyProtection="1">
      <alignment vertical="center"/>
    </xf>
    <xf numFmtId="0" fontId="12" fillId="0" borderId="245" xfId="5" applyFont="1" applyBorder="1" applyProtection="1"/>
    <xf numFmtId="0" fontId="6" fillId="0" borderId="253" xfId="5" applyFont="1" applyBorder="1" applyAlignment="1" applyProtection="1">
      <alignment horizontal="center" vertical="center"/>
    </xf>
    <xf numFmtId="0" fontId="13" fillId="0" borderId="254" xfId="5" applyFont="1" applyBorder="1" applyAlignment="1" applyProtection="1">
      <alignment vertical="center"/>
    </xf>
    <xf numFmtId="0" fontId="24" fillId="0" borderId="255" xfId="5" applyFont="1" applyBorder="1" applyProtection="1">
      <protection locked="0"/>
    </xf>
    <xf numFmtId="0" fontId="6" fillId="0" borderId="247" xfId="5" applyFont="1" applyBorder="1" applyAlignment="1" applyProtection="1">
      <alignment horizontal="center" vertical="center"/>
    </xf>
    <xf numFmtId="0" fontId="12" fillId="0" borderId="247" xfId="5" applyFont="1" applyBorder="1" applyProtection="1"/>
    <xf numFmtId="0" fontId="6" fillId="0" borderId="248" xfId="5" applyFont="1" applyBorder="1" applyAlignment="1" applyProtection="1">
      <alignment horizontal="center" vertical="center"/>
    </xf>
    <xf numFmtId="165" fontId="6" fillId="8" borderId="247" xfId="5" applyNumberFormat="1" applyFont="1" applyFill="1" applyBorder="1" applyAlignment="1" applyProtection="1">
      <alignment vertical="center"/>
    </xf>
    <xf numFmtId="39" fontId="6" fillId="8" borderId="247" xfId="5" applyNumberFormat="1" applyFont="1" applyFill="1" applyBorder="1" applyAlignment="1" applyProtection="1">
      <alignment vertical="center"/>
    </xf>
    <xf numFmtId="3" fontId="6" fillId="0" borderId="247" xfId="5" applyNumberFormat="1" applyFont="1" applyFill="1" applyBorder="1" applyAlignment="1" applyProtection="1">
      <alignment vertical="center"/>
    </xf>
    <xf numFmtId="0" fontId="12" fillId="0" borderId="247" xfId="5" applyFont="1" applyFill="1" applyBorder="1" applyProtection="1"/>
    <xf numFmtId="37" fontId="6" fillId="0" borderId="248" xfId="5" applyNumberFormat="1" applyFont="1" applyFill="1" applyBorder="1" applyAlignment="1" applyProtection="1">
      <alignment vertical="center"/>
    </xf>
    <xf numFmtId="0" fontId="6" fillId="0" borderId="247" xfId="5" applyFont="1" applyFill="1" applyBorder="1" applyProtection="1"/>
    <xf numFmtId="3" fontId="16" fillId="0" borderId="251" xfId="5" applyNumberFormat="1" applyFont="1" applyFill="1" applyBorder="1" applyAlignment="1" applyProtection="1">
      <alignment vertical="center"/>
    </xf>
    <xf numFmtId="0" fontId="6" fillId="16" borderId="247" xfId="5" applyFont="1" applyFill="1" applyBorder="1" applyAlignment="1" applyProtection="1">
      <alignment vertical="center"/>
    </xf>
    <xf numFmtId="0" fontId="1" fillId="20" borderId="243" xfId="7" applyFill="1" applyBorder="1" applyAlignment="1" applyProtection="1">
      <alignment vertical="center"/>
    </xf>
    <xf numFmtId="0" fontId="6" fillId="0" borderId="259" xfId="5" applyNumberFormat="1" applyFont="1" applyFill="1" applyBorder="1" applyProtection="1"/>
    <xf numFmtId="2" fontId="6" fillId="0" borderId="259" xfId="5" applyNumberFormat="1" applyFont="1" applyBorder="1" applyAlignment="1" applyProtection="1">
      <alignment vertical="center"/>
    </xf>
    <xf numFmtId="37" fontId="6" fillId="0" borderId="245" xfId="5" applyNumberFormat="1" applyFont="1" applyFill="1" applyBorder="1" applyAlignment="1" applyProtection="1">
      <alignment vertical="center"/>
    </xf>
    <xf numFmtId="0" fontId="0" fillId="0" borderId="245" xfId="0" applyBorder="1"/>
    <xf numFmtId="37" fontId="6" fillId="0" borderId="253" xfId="5" applyNumberFormat="1" applyFont="1" applyFill="1" applyBorder="1" applyAlignment="1" applyProtection="1">
      <alignment vertical="center"/>
    </xf>
    <xf numFmtId="2" fontId="6" fillId="0" borderId="256" xfId="5" applyNumberFormat="1" applyFont="1" applyBorder="1" applyAlignment="1" applyProtection="1">
      <alignment vertical="center"/>
    </xf>
    <xf numFmtId="0" fontId="0" fillId="0" borderId="247" xfId="0" applyBorder="1"/>
    <xf numFmtId="2" fontId="6" fillId="0" borderId="256" xfId="5" applyNumberFormat="1" applyFont="1" applyBorder="1" applyAlignment="1" applyProtection="1">
      <alignment horizontal="left" vertical="center"/>
    </xf>
    <xf numFmtId="0" fontId="16" fillId="0" borderId="256" xfId="5" applyFont="1" applyBorder="1" applyAlignment="1" applyProtection="1">
      <alignment horizontal="center" vertical="center"/>
    </xf>
    <xf numFmtId="3" fontId="16" fillId="0" borderId="248" xfId="5" applyNumberFormat="1" applyFont="1" applyFill="1" applyBorder="1" applyAlignment="1" applyProtection="1">
      <alignment vertical="center"/>
    </xf>
    <xf numFmtId="0" fontId="6" fillId="0" borderId="250" xfId="5" applyFont="1" applyFill="1" applyBorder="1" applyProtection="1"/>
    <xf numFmtId="3" fontId="16" fillId="21" borderId="251" xfId="5" applyNumberFormat="1" applyFont="1" applyFill="1" applyBorder="1" applyAlignment="1" applyProtection="1">
      <alignment horizontal="right" vertical="center"/>
    </xf>
    <xf numFmtId="0" fontId="6" fillId="14" borderId="242" xfId="5" applyFont="1" applyFill="1" applyBorder="1" applyAlignment="1" applyProtection="1">
      <alignment vertical="center"/>
    </xf>
    <xf numFmtId="0" fontId="6" fillId="16" borderId="257" xfId="5" applyFont="1" applyFill="1" applyBorder="1" applyAlignment="1" applyProtection="1">
      <alignment vertical="center"/>
    </xf>
    <xf numFmtId="37" fontId="6" fillId="22" borderId="248" xfId="5" applyNumberFormat="1" applyFont="1" applyFill="1" applyBorder="1" applyAlignment="1" applyProtection="1">
      <alignment vertical="center"/>
      <protection locked="0"/>
    </xf>
    <xf numFmtId="0" fontId="0" fillId="0" borderId="248" xfId="0" applyBorder="1"/>
    <xf numFmtId="0" fontId="16" fillId="0" borderId="250" xfId="5" applyFont="1" applyBorder="1" applyAlignment="1" applyProtection="1">
      <alignment horizontal="left" vertical="center"/>
    </xf>
    <xf numFmtId="0" fontId="6" fillId="0" borderId="247" xfId="5" applyFont="1" applyBorder="1" applyAlignment="1" applyProtection="1">
      <alignment vertical="center"/>
    </xf>
    <xf numFmtId="3" fontId="16" fillId="0" borderId="248" xfId="5" applyNumberFormat="1" applyFont="1" applyFill="1" applyBorder="1" applyAlignment="1" applyProtection="1">
      <alignment horizontal="right" vertical="center"/>
    </xf>
    <xf numFmtId="37" fontId="16" fillId="21" borderId="251" xfId="5" applyNumberFormat="1" applyFont="1" applyFill="1" applyBorder="1" applyAlignment="1" applyProtection="1">
      <alignment horizontal="right" vertical="center"/>
    </xf>
    <xf numFmtId="39" fontId="6" fillId="0" borderId="253" xfId="5" applyNumberFormat="1" applyFont="1" applyBorder="1" applyAlignment="1" applyProtection="1">
      <alignment horizontal="center" vertical="center"/>
    </xf>
    <xf numFmtId="37" fontId="6" fillId="0" borderId="248" xfId="5" applyNumberFormat="1" applyFont="1" applyBorder="1" applyAlignment="1" applyProtection="1">
      <alignment vertical="center"/>
    </xf>
    <xf numFmtId="3" fontId="6" fillId="0" borderId="247" xfId="5" applyNumberFormat="1" applyFont="1" applyBorder="1" applyAlignment="1" applyProtection="1">
      <alignment horizontal="center" vertical="center"/>
    </xf>
    <xf numFmtId="0" fontId="6" fillId="11" borderId="247" xfId="5" applyFont="1" applyFill="1" applyBorder="1" applyAlignment="1" applyProtection="1">
      <alignment vertical="center"/>
    </xf>
    <xf numFmtId="0" fontId="8" fillId="0" borderId="248" xfId="9" applyBorder="1"/>
    <xf numFmtId="3" fontId="16" fillId="8" borderId="263" xfId="5" applyNumberFormat="1" applyFont="1" applyFill="1" applyBorder="1" applyAlignment="1" applyProtection="1">
      <alignment horizontal="right" vertical="center"/>
    </xf>
    <xf numFmtId="0" fontId="13" fillId="0" borderId="0" xfId="9" applyFont="1" applyProtection="1">
      <protection locked="0"/>
    </xf>
    <xf numFmtId="0" fontId="13" fillId="0" borderId="0" xfId="9" applyFont="1"/>
    <xf numFmtId="0" fontId="14" fillId="24" borderId="0" xfId="9" applyFont="1" applyFill="1" applyAlignment="1" applyProtection="1">
      <alignment horizontal="center"/>
      <protection locked="0"/>
    </xf>
    <xf numFmtId="0" fontId="14" fillId="24" borderId="0" xfId="9" applyFont="1" applyFill="1" applyProtection="1">
      <protection locked="0"/>
    </xf>
    <xf numFmtId="0" fontId="37" fillId="27" borderId="0" xfId="9" applyFont="1" applyFill="1" applyBorder="1" applyAlignment="1" applyProtection="1">
      <alignment horizontal="left"/>
      <protection locked="0"/>
    </xf>
    <xf numFmtId="0" fontId="38" fillId="27" borderId="0" xfId="9" applyFont="1" applyFill="1" applyBorder="1" applyAlignment="1" applyProtection="1">
      <alignment horizontal="left"/>
      <protection locked="0"/>
    </xf>
    <xf numFmtId="0" fontId="39" fillId="27" borderId="0" xfId="9" applyFont="1" applyFill="1" applyBorder="1" applyAlignment="1" applyProtection="1">
      <alignment horizontal="center"/>
      <protection locked="0"/>
    </xf>
    <xf numFmtId="0" fontId="37" fillId="28" borderId="0" xfId="9" applyFont="1" applyFill="1" applyBorder="1" applyAlignment="1" applyProtection="1">
      <alignment horizontal="left"/>
      <protection locked="0"/>
    </xf>
    <xf numFmtId="0" fontId="38" fillId="28" borderId="0" xfId="9" applyFont="1" applyFill="1" applyBorder="1" applyAlignment="1" applyProtection="1">
      <alignment horizontal="left"/>
      <protection locked="0"/>
    </xf>
    <xf numFmtId="0" fontId="39" fillId="28" borderId="0" xfId="9" applyFont="1" applyFill="1" applyBorder="1" applyAlignment="1" applyProtection="1">
      <alignment horizontal="center"/>
      <protection locked="0"/>
    </xf>
    <xf numFmtId="0" fontId="14" fillId="24" borderId="0" xfId="9" applyFont="1" applyFill="1" applyBorder="1" applyAlignment="1" applyProtection="1">
      <alignment horizontal="center"/>
      <protection locked="0"/>
    </xf>
    <xf numFmtId="0" fontId="40" fillId="24" borderId="0" xfId="9" applyFont="1" applyFill="1" applyProtection="1">
      <protection locked="0"/>
    </xf>
    <xf numFmtId="0" fontId="37" fillId="27" borderId="264" xfId="9" applyFont="1" applyFill="1" applyBorder="1" applyAlignment="1" applyProtection="1">
      <alignment horizontal="left"/>
      <protection locked="0"/>
    </xf>
    <xf numFmtId="0" fontId="38" fillId="27" borderId="264" xfId="9" applyFont="1" applyFill="1" applyBorder="1" applyAlignment="1" applyProtection="1">
      <alignment horizontal="left"/>
      <protection locked="0"/>
    </xf>
    <xf numFmtId="0" fontId="39" fillId="27" borderId="264" xfId="9" applyFont="1" applyFill="1" applyBorder="1" applyAlignment="1" applyProtection="1">
      <alignment horizontal="center"/>
      <protection locked="0"/>
    </xf>
    <xf numFmtId="0" fontId="37" fillId="28" borderId="264" xfId="9" applyFont="1" applyFill="1" applyBorder="1" applyAlignment="1" applyProtection="1">
      <alignment horizontal="left"/>
      <protection locked="0"/>
    </xf>
    <xf numFmtId="0" fontId="38" fillId="28" borderId="264" xfId="9" applyFont="1" applyFill="1" applyBorder="1" applyAlignment="1" applyProtection="1">
      <alignment horizontal="left"/>
      <protection locked="0"/>
    </xf>
    <xf numFmtId="0" fontId="39" fillId="28" borderId="264" xfId="9" applyFont="1" applyFill="1" applyBorder="1" applyAlignment="1" applyProtection="1">
      <alignment horizontal="center"/>
      <protection locked="0"/>
    </xf>
    <xf numFmtId="0" fontId="40" fillId="23" borderId="0" xfId="9" applyFont="1" applyFill="1" applyProtection="1">
      <protection locked="0"/>
    </xf>
    <xf numFmtId="0" fontId="40" fillId="25" borderId="0" xfId="9" applyFont="1" applyFill="1" applyProtection="1">
      <protection locked="0"/>
    </xf>
    <xf numFmtId="0" fontId="41" fillId="26" borderId="0" xfId="9" applyFont="1" applyFill="1" applyProtection="1">
      <protection locked="0"/>
    </xf>
    <xf numFmtId="0" fontId="42" fillId="27" borderId="0" xfId="9" applyFont="1" applyFill="1" applyProtection="1">
      <protection locked="0"/>
    </xf>
    <xf numFmtId="0" fontId="13" fillId="27" borderId="0" xfId="9" applyFont="1" applyFill="1" applyProtection="1">
      <protection locked="0"/>
    </xf>
    <xf numFmtId="0" fontId="43" fillId="27" borderId="0" xfId="9" applyFont="1" applyFill="1" applyProtection="1">
      <protection locked="0"/>
    </xf>
    <xf numFmtId="0" fontId="42" fillId="28" borderId="0" xfId="9" applyFont="1" applyFill="1" applyProtection="1">
      <protection locked="0"/>
    </xf>
    <xf numFmtId="0" fontId="13" fillId="28" borderId="0" xfId="9" applyFont="1" applyFill="1" applyProtection="1">
      <protection locked="0"/>
    </xf>
    <xf numFmtId="0" fontId="43" fillId="28" borderId="0" xfId="9" applyFont="1" applyFill="1" applyProtection="1">
      <protection locked="0"/>
    </xf>
    <xf numFmtId="0" fontId="14" fillId="23" borderId="0" xfId="9" applyFont="1" applyFill="1" applyAlignment="1" applyProtection="1">
      <alignment horizontal="right"/>
      <protection locked="0"/>
    </xf>
    <xf numFmtId="0" fontId="14" fillId="24" borderId="0" xfId="9" applyFont="1" applyFill="1" applyAlignment="1" applyProtection="1">
      <alignment horizontal="right"/>
      <protection locked="0"/>
    </xf>
    <xf numFmtId="0" fontId="14" fillId="25" borderId="0" xfId="9" applyFont="1" applyFill="1" applyAlignment="1" applyProtection="1">
      <alignment horizontal="right"/>
      <protection locked="0"/>
    </xf>
    <xf numFmtId="0" fontId="13" fillId="26" borderId="0" xfId="9" applyFont="1" applyFill="1" applyAlignment="1" applyProtection="1">
      <alignment horizontal="right"/>
      <protection locked="0"/>
    </xf>
    <xf numFmtId="0" fontId="44" fillId="27" borderId="0" xfId="9" applyFont="1" applyFill="1" applyProtection="1">
      <protection locked="0"/>
    </xf>
    <xf numFmtId="0" fontId="44" fillId="28" borderId="0" xfId="9" applyFont="1" applyFill="1" applyProtection="1">
      <protection locked="0"/>
    </xf>
    <xf numFmtId="0" fontId="13" fillId="0" borderId="0" xfId="9" applyFont="1" applyFill="1" applyBorder="1" applyProtection="1">
      <protection locked="0"/>
    </xf>
    <xf numFmtId="0" fontId="36" fillId="29" borderId="264" xfId="9" applyFont="1" applyFill="1" applyBorder="1" applyProtection="1">
      <protection locked="0"/>
    </xf>
    <xf numFmtId="2" fontId="36" fillId="30" borderId="0" xfId="9" applyNumberFormat="1" applyFont="1" applyFill="1" applyBorder="1" applyProtection="1"/>
    <xf numFmtId="2" fontId="36" fillId="30" borderId="0" xfId="9" applyNumberFormat="1" applyFont="1" applyFill="1" applyBorder="1" applyProtection="1">
      <protection locked="0"/>
    </xf>
    <xf numFmtId="0" fontId="36" fillId="30" borderId="0" xfId="9" applyFont="1" applyFill="1" applyBorder="1" applyProtection="1">
      <protection locked="0"/>
    </xf>
    <xf numFmtId="0" fontId="45" fillId="29" borderId="264" xfId="9" applyFont="1" applyFill="1" applyBorder="1" applyProtection="1">
      <protection locked="0"/>
    </xf>
    <xf numFmtId="166" fontId="45" fillId="0" borderId="0" xfId="9" applyNumberFormat="1" applyFont="1" applyFill="1" applyBorder="1" applyAlignment="1" applyProtection="1">
      <alignment horizontal="right"/>
    </xf>
    <xf numFmtId="2" fontId="36" fillId="30" borderId="0" xfId="9" applyNumberFormat="1" applyFont="1" applyFill="1" applyBorder="1" applyAlignment="1" applyProtection="1">
      <alignment horizontal="center"/>
      <protection locked="0"/>
    </xf>
    <xf numFmtId="1" fontId="13" fillId="29" borderId="264" xfId="9" applyNumberFormat="1" applyFont="1" applyFill="1" applyBorder="1" applyAlignment="1" applyProtection="1">
      <alignment horizontal="center"/>
      <protection locked="0"/>
    </xf>
    <xf numFmtId="10" fontId="13" fillId="31" borderId="0" xfId="9" applyNumberFormat="1" applyFont="1" applyFill="1" applyBorder="1" applyAlignment="1" applyProtection="1">
      <alignment horizontal="center"/>
    </xf>
    <xf numFmtId="10" fontId="13" fillId="28" borderId="0" xfId="9" applyNumberFormat="1" applyFont="1" applyFill="1" applyBorder="1" applyAlignment="1" applyProtection="1">
      <alignment horizontal="center"/>
    </xf>
    <xf numFmtId="0" fontId="13" fillId="30" borderId="265" xfId="9" applyFont="1" applyFill="1" applyBorder="1" applyProtection="1">
      <protection locked="0"/>
    </xf>
    <xf numFmtId="2" fontId="13" fillId="30" borderId="265" xfId="9" applyNumberFormat="1" applyFont="1" applyFill="1" applyBorder="1" applyProtection="1">
      <protection locked="0"/>
    </xf>
    <xf numFmtId="0" fontId="46" fillId="0" borderId="265" xfId="9" applyFont="1" applyFill="1" applyBorder="1" applyProtection="1">
      <protection locked="0"/>
    </xf>
    <xf numFmtId="0" fontId="13" fillId="0" borderId="264" xfId="9" applyFont="1" applyBorder="1" applyProtection="1">
      <protection locked="0"/>
    </xf>
    <xf numFmtId="0" fontId="34" fillId="7" borderId="0" xfId="9" applyFont="1" applyFill="1" applyAlignment="1" applyProtection="1">
      <alignment horizontal="center"/>
      <protection locked="0"/>
    </xf>
    <xf numFmtId="0" fontId="13" fillId="7" borderId="0" xfId="9" applyFont="1" applyFill="1" applyAlignment="1" applyProtection="1">
      <alignment horizontal="center"/>
      <protection locked="0"/>
    </xf>
    <xf numFmtId="0" fontId="13" fillId="7" borderId="0" xfId="9" applyFont="1" applyFill="1" applyProtection="1">
      <protection locked="0"/>
    </xf>
    <xf numFmtId="0" fontId="13" fillId="7" borderId="0" xfId="9" applyFont="1" applyFill="1"/>
    <xf numFmtId="0" fontId="33" fillId="7" borderId="0" xfId="9" applyFont="1" applyFill="1" applyProtection="1">
      <protection locked="0"/>
    </xf>
    <xf numFmtId="0" fontId="13" fillId="7" borderId="0" xfId="9" applyFont="1" applyFill="1" applyBorder="1" applyProtection="1">
      <protection locked="0"/>
    </xf>
    <xf numFmtId="0" fontId="39" fillId="7" borderId="0" xfId="9" applyFont="1" applyFill="1" applyBorder="1" applyProtection="1">
      <protection locked="0"/>
    </xf>
    <xf numFmtId="0" fontId="43" fillId="7" borderId="0" xfId="9" applyFont="1" applyFill="1" applyBorder="1" applyProtection="1">
      <protection locked="0"/>
    </xf>
    <xf numFmtId="0" fontId="46" fillId="7" borderId="265" xfId="9" applyFont="1" applyFill="1" applyBorder="1" applyProtection="1">
      <protection locked="0"/>
    </xf>
    <xf numFmtId="0" fontId="13" fillId="7" borderId="264" xfId="9" applyFont="1" applyFill="1" applyBorder="1" applyProtection="1">
      <protection locked="0"/>
    </xf>
    <xf numFmtId="2" fontId="13" fillId="7" borderId="0" xfId="9" applyNumberFormat="1" applyFont="1" applyFill="1" applyProtection="1">
      <protection locked="0"/>
    </xf>
    <xf numFmtId="0" fontId="47" fillId="7" borderId="0" xfId="9" applyFont="1" applyFill="1" applyProtection="1"/>
    <xf numFmtId="2" fontId="47" fillId="7" borderId="0" xfId="9" applyNumberFormat="1" applyFont="1" applyFill="1" applyProtection="1"/>
    <xf numFmtId="2" fontId="48" fillId="7" borderId="0" xfId="9" applyNumberFormat="1" applyFont="1" applyFill="1" applyProtection="1"/>
    <xf numFmtId="0" fontId="48" fillId="7" borderId="0" xfId="9" applyFont="1" applyFill="1" applyProtection="1"/>
    <xf numFmtId="0" fontId="49" fillId="7" borderId="0" xfId="9" applyFont="1" applyFill="1" applyProtection="1"/>
    <xf numFmtId="2" fontId="49" fillId="7" borderId="0" xfId="9" applyNumberFormat="1" applyFont="1" applyFill="1" applyProtection="1"/>
    <xf numFmtId="2" fontId="50" fillId="7" borderId="0" xfId="9" applyNumberFormat="1" applyFont="1" applyFill="1" applyProtection="1"/>
    <xf numFmtId="0" fontId="13" fillId="7" borderId="0" xfId="9" applyFont="1" applyFill="1" applyProtection="1"/>
    <xf numFmtId="2" fontId="13" fillId="7" borderId="0" xfId="9" applyNumberFormat="1" applyFont="1" applyFill="1" applyProtection="1"/>
    <xf numFmtId="0" fontId="51" fillId="7" borderId="0" xfId="9" applyFont="1" applyFill="1" applyProtection="1"/>
    <xf numFmtId="2" fontId="51" fillId="7" borderId="0" xfId="9" applyNumberFormat="1" applyFont="1" applyFill="1" applyProtection="1"/>
    <xf numFmtId="0" fontId="51" fillId="7" borderId="0" xfId="9" applyFont="1" applyFill="1" applyAlignment="1" applyProtection="1">
      <alignment horizontal="right" vertical="center"/>
    </xf>
    <xf numFmtId="0" fontId="52" fillId="7" borderId="0" xfId="9" applyFont="1" applyFill="1" applyAlignment="1" applyProtection="1">
      <alignment horizontal="left" indent="8"/>
      <protection locked="0"/>
    </xf>
    <xf numFmtId="0" fontId="52" fillId="7" borderId="0" xfId="9" applyFont="1" applyFill="1" applyAlignment="1">
      <alignment horizontal="left" indent="8"/>
    </xf>
    <xf numFmtId="2" fontId="13" fillId="7" borderId="0" xfId="9" applyNumberFormat="1" applyFont="1" applyFill="1"/>
    <xf numFmtId="0" fontId="8" fillId="7" borderId="0" xfId="9" applyFill="1"/>
    <xf numFmtId="9" fontId="1" fillId="8" borderId="10" xfId="4" applyNumberFormat="1" applyFill="1" applyBorder="1" applyAlignment="1" applyProtection="1">
      <alignment vertical="center"/>
    </xf>
    <xf numFmtId="9" fontId="1" fillId="8" borderId="11" xfId="4" applyNumberFormat="1" applyFill="1" applyBorder="1" applyAlignment="1" applyProtection="1">
      <alignment vertical="center"/>
    </xf>
    <xf numFmtId="0" fontId="3" fillId="2" borderId="29" xfId="1" applyFont="1" applyBorder="1" applyProtection="1"/>
    <xf numFmtId="39" fontId="3" fillId="2" borderId="28" xfId="1" applyNumberFormat="1" applyFont="1" applyBorder="1" applyAlignment="1" applyProtection="1">
      <alignment vertical="center"/>
    </xf>
    <xf numFmtId="0" fontId="3" fillId="2" borderId="34" xfId="1" applyFont="1" applyBorder="1" applyProtection="1"/>
    <xf numFmtId="39" fontId="3" fillId="2" borderId="34" xfId="1" applyNumberFormat="1" applyFont="1" applyBorder="1" applyAlignment="1" applyProtection="1">
      <alignment vertical="center"/>
    </xf>
    <xf numFmtId="0" fontId="6" fillId="6" borderId="49" xfId="5" applyNumberFormat="1" applyFont="1" applyFill="1" applyBorder="1" applyProtection="1"/>
    <xf numFmtId="37" fontId="1" fillId="2" borderId="51" xfId="1" applyNumberFormat="1" applyBorder="1" applyAlignment="1" applyProtection="1">
      <alignment vertical="center"/>
    </xf>
    <xf numFmtId="39" fontId="1" fillId="2" borderId="51" xfId="1" applyNumberFormat="1" applyBorder="1" applyAlignment="1" applyProtection="1">
      <alignment vertical="center"/>
    </xf>
    <xf numFmtId="37" fontId="1" fillId="9" borderId="51" xfId="1" applyNumberFormat="1" applyFill="1" applyBorder="1" applyAlignment="1" applyProtection="1">
      <alignment vertical="center"/>
    </xf>
    <xf numFmtId="0" fontId="1" fillId="2" borderId="51" xfId="1" applyBorder="1" applyAlignment="1" applyProtection="1">
      <alignment horizontal="center" vertical="center"/>
    </xf>
    <xf numFmtId="39" fontId="6" fillId="10" borderId="51" xfId="5" applyNumberFormat="1" applyFont="1" applyFill="1" applyBorder="1" applyAlignment="1" applyProtection="1">
      <alignment vertical="center"/>
    </xf>
    <xf numFmtId="37" fontId="6" fillId="6" borderId="51" xfId="5" applyNumberFormat="1" applyFont="1" applyFill="1" applyBorder="1" applyAlignment="1" applyProtection="1">
      <alignment vertical="center"/>
    </xf>
    <xf numFmtId="39" fontId="6" fillId="6" borderId="51" xfId="5" applyNumberFormat="1" applyFont="1" applyFill="1" applyBorder="1" applyAlignment="1" applyProtection="1">
      <alignment vertical="center"/>
    </xf>
    <xf numFmtId="0" fontId="6" fillId="6" borderId="54" xfId="5" applyNumberFormat="1" applyFont="1" applyFill="1" applyBorder="1" applyProtection="1"/>
    <xf numFmtId="2" fontId="6" fillId="0" borderId="54" xfId="5" applyNumberFormat="1" applyFont="1" applyBorder="1" applyAlignment="1" applyProtection="1">
      <alignment horizontal="left" vertical="center"/>
    </xf>
    <xf numFmtId="37" fontId="6" fillId="6" borderId="56" xfId="5" applyNumberFormat="1" applyFont="1" applyFill="1" applyBorder="1" applyAlignment="1" applyProtection="1">
      <alignment vertical="center"/>
    </xf>
    <xf numFmtId="39" fontId="6" fillId="6" borderId="56" xfId="5" applyNumberFormat="1" applyFont="1" applyFill="1" applyBorder="1" applyAlignment="1" applyProtection="1">
      <alignment vertical="center"/>
    </xf>
    <xf numFmtId="3" fontId="6" fillId="0" borderId="56" xfId="5" applyNumberFormat="1" applyFont="1" applyFill="1" applyBorder="1" applyAlignment="1" applyProtection="1">
      <alignment vertical="center"/>
    </xf>
    <xf numFmtId="37" fontId="6" fillId="0" borderId="57" xfId="5" applyNumberFormat="1" applyFont="1" applyFill="1" applyBorder="1" applyAlignment="1" applyProtection="1">
      <alignment vertical="center"/>
    </xf>
    <xf numFmtId="0" fontId="16" fillId="0" borderId="2" xfId="5" applyFont="1" applyBorder="1" applyAlignment="1" applyProtection="1">
      <alignment horizontal="center" vertical="center"/>
    </xf>
    <xf numFmtId="37" fontId="6" fillId="6" borderId="63" xfId="5" applyNumberFormat="1" applyFont="1" applyFill="1" applyBorder="1" applyAlignment="1" applyProtection="1">
      <alignment vertical="center"/>
    </xf>
    <xf numFmtId="37" fontId="6" fillId="6" borderId="35" xfId="5" applyNumberFormat="1" applyFont="1" applyFill="1" applyBorder="1" applyAlignment="1" applyProtection="1">
      <alignment vertical="center"/>
    </xf>
    <xf numFmtId="37" fontId="6" fillId="6" borderId="69" xfId="5" applyNumberFormat="1" applyFont="1" applyFill="1" applyBorder="1" applyAlignment="1" applyProtection="1">
      <alignment vertical="center"/>
    </xf>
    <xf numFmtId="37" fontId="6" fillId="6" borderId="52" xfId="5" applyNumberFormat="1" applyFont="1" applyFill="1" applyBorder="1" applyAlignment="1" applyProtection="1">
      <alignment vertical="center"/>
    </xf>
    <xf numFmtId="37" fontId="6" fillId="0" borderId="77" xfId="5" applyNumberFormat="1" applyFont="1" applyFill="1" applyBorder="1" applyAlignment="1" applyProtection="1">
      <alignment vertical="center"/>
    </xf>
    <xf numFmtId="37" fontId="6" fillId="6" borderId="40" xfId="5" applyNumberFormat="1" applyFont="1" applyFill="1" applyBorder="1" applyAlignment="1" applyProtection="1">
      <alignment vertical="center"/>
    </xf>
    <xf numFmtId="37" fontId="6" fillId="6" borderId="82" xfId="5" applyNumberFormat="1" applyFont="1" applyFill="1" applyBorder="1" applyAlignment="1" applyProtection="1">
      <alignment vertical="center"/>
    </xf>
    <xf numFmtId="0" fontId="1" fillId="4" borderId="47" xfId="3" applyBorder="1" applyAlignment="1" applyProtection="1">
      <alignment vertical="center"/>
    </xf>
    <xf numFmtId="39" fontId="6" fillId="0" borderId="88" xfId="5" applyNumberFormat="1" applyFont="1" applyBorder="1" applyAlignment="1" applyProtection="1">
      <alignment horizontal="center" vertical="center"/>
    </xf>
    <xf numFmtId="0" fontId="1" fillId="0" borderId="99" xfId="1" applyFill="1" applyBorder="1" applyAlignment="1" applyProtection="1">
      <alignment vertical="center"/>
    </xf>
    <xf numFmtId="37" fontId="1" fillId="2" borderId="132" xfId="1" applyNumberFormat="1" applyBorder="1" applyAlignment="1" applyProtection="1">
      <alignment vertical="center"/>
    </xf>
    <xf numFmtId="9" fontId="2" fillId="8" borderId="45" xfId="4" applyNumberFormat="1" applyFont="1" applyFill="1" applyBorder="1" applyAlignment="1" applyProtection="1">
      <alignment vertical="center"/>
    </xf>
    <xf numFmtId="9" fontId="2" fillId="8" borderId="47" xfId="4" applyNumberFormat="1" applyFont="1" applyFill="1" applyBorder="1" applyAlignment="1" applyProtection="1">
      <alignment vertical="center"/>
    </xf>
    <xf numFmtId="37" fontId="2" fillId="8" borderId="229" xfId="1" applyNumberFormat="1" applyFont="1" applyFill="1" applyBorder="1" applyAlignment="1" applyProtection="1">
      <alignment horizontal="right" vertical="center"/>
    </xf>
    <xf numFmtId="9" fontId="1" fillId="8" borderId="118" xfId="4" applyNumberFormat="1" applyFont="1" applyFill="1" applyBorder="1" applyAlignment="1" applyProtection="1">
      <alignment vertical="center"/>
    </xf>
    <xf numFmtId="9" fontId="1" fillId="8" borderId="235" xfId="4" applyNumberFormat="1" applyFont="1" applyFill="1" applyBorder="1" applyAlignment="1" applyProtection="1">
      <alignment vertical="center"/>
    </xf>
    <xf numFmtId="37" fontId="1" fillId="2" borderId="52" xfId="1" applyNumberFormat="1" applyFont="1" applyBorder="1" applyAlignment="1" applyProtection="1">
      <alignment vertical="center"/>
    </xf>
    <xf numFmtId="37" fontId="1" fillId="8" borderId="57" xfId="1" applyNumberFormat="1" applyFont="1" applyFill="1" applyBorder="1" applyAlignment="1" applyProtection="1">
      <alignment horizontal="right" vertical="center"/>
    </xf>
    <xf numFmtId="39" fontId="0" fillId="0" borderId="245" xfId="0" applyNumberFormat="1" applyBorder="1"/>
    <xf numFmtId="39" fontId="0" fillId="0" borderId="247" xfId="0" applyNumberFormat="1" applyBorder="1"/>
    <xf numFmtId="3" fontId="0" fillId="0" borderId="245" xfId="0" applyNumberFormat="1" applyBorder="1"/>
    <xf numFmtId="37" fontId="1" fillId="2" borderId="126" xfId="1" applyNumberFormat="1" applyBorder="1" applyAlignment="1" applyProtection="1">
      <alignment vertical="center"/>
    </xf>
    <xf numFmtId="9" fontId="1" fillId="8" borderId="183" xfId="4" applyNumberFormat="1" applyFill="1" applyBorder="1" applyAlignment="1" applyProtection="1">
      <alignment vertical="center"/>
    </xf>
    <xf numFmtId="9" fontId="1" fillId="8" borderId="182" xfId="4" applyNumberFormat="1" applyFill="1" applyBorder="1" applyAlignment="1" applyProtection="1">
      <alignment vertical="center"/>
    </xf>
    <xf numFmtId="37" fontId="1" fillId="8" borderId="186" xfId="1" applyNumberFormat="1" applyFill="1" applyBorder="1" applyAlignment="1" applyProtection="1">
      <alignment horizontal="right" vertical="center"/>
    </xf>
    <xf numFmtId="37" fontId="6" fillId="0" borderId="145" xfId="5" applyNumberFormat="1" applyFont="1" applyFill="1" applyBorder="1" applyAlignment="1" applyProtection="1">
      <alignment vertical="center"/>
    </xf>
    <xf numFmtId="3" fontId="6" fillId="0" borderId="149" xfId="5" applyNumberFormat="1" applyFont="1" applyFill="1" applyBorder="1" applyAlignment="1" applyProtection="1">
      <alignment vertical="center"/>
    </xf>
    <xf numFmtId="37" fontId="1" fillId="2" borderId="166" xfId="1" applyNumberFormat="1" applyBorder="1" applyAlignment="1" applyProtection="1">
      <alignment vertical="center"/>
    </xf>
    <xf numFmtId="0" fontId="53" fillId="0" borderId="0" xfId="0" applyFont="1"/>
    <xf numFmtId="0" fontId="8" fillId="0" borderId="0" xfId="0" applyFont="1"/>
    <xf numFmtId="0" fontId="54" fillId="0" borderId="0" xfId="0" applyFont="1"/>
    <xf numFmtId="0" fontId="6" fillId="0" borderId="1" xfId="5" applyFont="1" applyBorder="1" applyAlignment="1" applyProtection="1">
      <alignment horizontal="left" vertical="center"/>
    </xf>
    <xf numFmtId="0" fontId="6" fillId="0" borderId="2" xfId="5" applyFont="1" applyBorder="1" applyAlignment="1" applyProtection="1">
      <alignment horizontal="left" vertical="center"/>
    </xf>
    <xf numFmtId="0" fontId="7" fillId="0" borderId="2" xfId="5" applyFont="1" applyBorder="1" applyAlignment="1" applyProtection="1">
      <alignment horizontal="center" vertical="center"/>
    </xf>
    <xf numFmtId="0" fontId="7" fillId="0" borderId="3" xfId="5" applyFont="1" applyBorder="1" applyAlignment="1" applyProtection="1">
      <alignment horizontal="center" vertical="center"/>
    </xf>
    <xf numFmtId="0" fontId="7" fillId="0" borderId="0" xfId="5" applyFont="1" applyBorder="1" applyAlignment="1" applyProtection="1">
      <alignment horizontal="center" vertical="center"/>
    </xf>
    <xf numFmtId="0" fontId="7" fillId="0" borderId="5" xfId="5" applyFont="1" applyBorder="1" applyAlignment="1" applyProtection="1">
      <alignment horizontal="center" vertical="center"/>
    </xf>
    <xf numFmtId="0" fontId="6" fillId="0" borderId="4" xfId="5" applyFont="1" applyBorder="1" applyAlignment="1" applyProtection="1">
      <alignment horizontal="left" vertical="center"/>
    </xf>
    <xf numFmtId="0" fontId="6" fillId="0" borderId="0" xfId="5" applyFont="1" applyBorder="1" applyAlignment="1" applyProtection="1">
      <alignment horizontal="left" vertical="center"/>
    </xf>
    <xf numFmtId="0" fontId="8" fillId="0" borderId="4" xfId="5" applyFont="1" applyBorder="1" applyAlignment="1" applyProtection="1">
      <alignment horizontal="right" vertical="top"/>
    </xf>
    <xf numFmtId="0" fontId="8" fillId="0" borderId="0" xfId="5" applyFont="1" applyBorder="1" applyAlignment="1" applyProtection="1">
      <alignment horizontal="right" vertical="top"/>
    </xf>
    <xf numFmtId="14" fontId="9" fillId="6" borderId="6" xfId="5" applyNumberFormat="1" applyFont="1" applyFill="1" applyBorder="1" applyAlignment="1" applyProtection="1">
      <alignment horizontal="left" vertical="center"/>
    </xf>
    <xf numFmtId="14" fontId="9" fillId="6" borderId="7" xfId="5" applyNumberFormat="1" applyFont="1" applyFill="1" applyBorder="1" applyAlignment="1" applyProtection="1">
      <alignment horizontal="left" vertical="center"/>
    </xf>
    <xf numFmtId="14" fontId="9" fillId="6" borderId="8" xfId="5" applyNumberFormat="1" applyFont="1" applyFill="1" applyBorder="1" applyAlignment="1" applyProtection="1">
      <alignment horizontal="left" vertical="center"/>
    </xf>
    <xf numFmtId="0" fontId="8" fillId="0" borderId="0" xfId="5" applyFont="1" applyFill="1" applyBorder="1" applyAlignment="1" applyProtection="1">
      <alignment horizontal="right" vertical="center"/>
    </xf>
    <xf numFmtId="0" fontId="6" fillId="0" borderId="31" xfId="5" applyFont="1" applyBorder="1" applyAlignment="1" applyProtection="1">
      <alignment horizontal="center" vertical="center"/>
    </xf>
    <xf numFmtId="0" fontId="6" fillId="0" borderId="32" xfId="5" applyFont="1" applyBorder="1" applyAlignment="1" applyProtection="1">
      <alignment horizontal="center" vertical="center"/>
    </xf>
    <xf numFmtId="0" fontId="14" fillId="2" borderId="33" xfId="1" applyFont="1" applyBorder="1" applyAlignment="1" applyProtection="1">
      <alignment horizontal="left" vertical="center"/>
    </xf>
    <xf numFmtId="0" fontId="14" fillId="2" borderId="34" xfId="1" applyFont="1" applyBorder="1" applyAlignment="1" applyProtection="1">
      <alignment horizontal="left" vertical="center"/>
    </xf>
    <xf numFmtId="0" fontId="14" fillId="2" borderId="34" xfId="1" applyFont="1" applyBorder="1" applyAlignment="1" applyProtection="1">
      <alignment vertical="center"/>
    </xf>
    <xf numFmtId="0" fontId="6" fillId="0" borderId="36" xfId="5" applyFont="1" applyBorder="1" applyAlignment="1" applyProtection="1">
      <alignment horizontal="center" vertical="center"/>
    </xf>
    <xf numFmtId="0" fontId="14" fillId="2" borderId="37" xfId="1" applyFont="1" applyBorder="1" applyAlignment="1" applyProtection="1">
      <alignment horizontal="left" vertical="center"/>
    </xf>
    <xf numFmtId="0" fontId="14" fillId="2" borderId="38" xfId="1" applyFont="1" applyBorder="1" applyAlignment="1" applyProtection="1">
      <alignment horizontal="left" vertical="center"/>
    </xf>
    <xf numFmtId="0" fontId="6" fillId="0" borderId="12" xfId="5" applyFont="1" applyBorder="1" applyAlignment="1" applyProtection="1">
      <alignment horizontal="center" vertical="center"/>
    </xf>
    <xf numFmtId="0" fontId="6" fillId="0" borderId="13" xfId="5" applyFont="1" applyBorder="1" applyAlignment="1" applyProtection="1">
      <alignment horizontal="center" vertical="center"/>
    </xf>
    <xf numFmtId="0" fontId="6" fillId="0" borderId="14" xfId="5" applyFont="1" applyBorder="1" applyAlignment="1" applyProtection="1">
      <alignment horizontal="center" vertical="center"/>
    </xf>
    <xf numFmtId="0" fontId="12" fillId="0" borderId="0" xfId="5" applyFont="1" applyBorder="1" applyAlignment="1" applyProtection="1">
      <alignment horizontal="center" vertical="center"/>
    </xf>
    <xf numFmtId="0" fontId="13" fillId="0" borderId="21" xfId="5" applyFont="1" applyBorder="1" applyAlignment="1" applyProtection="1">
      <alignment horizontal="center" vertical="center"/>
    </xf>
    <xf numFmtId="0" fontId="13" fillId="0" borderId="22" xfId="5" applyFont="1" applyBorder="1" applyAlignment="1" applyProtection="1">
      <alignment horizontal="center" vertical="center"/>
    </xf>
    <xf numFmtId="0" fontId="6" fillId="0" borderId="25" xfId="5" applyFont="1" applyBorder="1" applyAlignment="1" applyProtection="1">
      <alignment horizontal="center" vertical="center"/>
    </xf>
    <xf numFmtId="0" fontId="6" fillId="0" borderId="26" xfId="5" applyFont="1" applyBorder="1" applyAlignment="1" applyProtection="1">
      <alignment horizontal="center" vertical="center"/>
    </xf>
    <xf numFmtId="0" fontId="14" fillId="2" borderId="27" xfId="1" applyFont="1" applyBorder="1" applyAlignment="1" applyProtection="1">
      <alignment horizontal="left" vertical="center"/>
    </xf>
    <xf numFmtId="0" fontId="14" fillId="2" borderId="28" xfId="1" applyFont="1" applyBorder="1" applyAlignment="1" applyProtection="1">
      <alignment horizontal="left" vertical="center"/>
    </xf>
    <xf numFmtId="0" fontId="14" fillId="2" borderId="28" xfId="1" applyFont="1" applyBorder="1" applyAlignment="1" applyProtection="1">
      <alignment vertical="center"/>
    </xf>
    <xf numFmtId="0" fontId="3" fillId="2" borderId="39" xfId="1" applyFont="1" applyBorder="1" applyAlignment="1" applyProtection="1">
      <alignment horizontal="left" vertical="center"/>
    </xf>
    <xf numFmtId="0" fontId="3" fillId="2" borderId="34" xfId="1" applyFont="1" applyBorder="1" applyAlignment="1" applyProtection="1">
      <alignment horizontal="left" vertical="center"/>
    </xf>
    <xf numFmtId="0" fontId="3" fillId="2" borderId="34" xfId="1" applyFont="1" applyBorder="1" applyAlignment="1" applyProtection="1">
      <alignment vertical="center"/>
    </xf>
    <xf numFmtId="2" fontId="6" fillId="0" borderId="48" xfId="5" applyNumberFormat="1" applyFont="1" applyBorder="1" applyAlignment="1" applyProtection="1">
      <alignment horizontal="center" vertical="center"/>
    </xf>
    <xf numFmtId="2" fontId="6" fillId="0" borderId="49" xfId="5" applyNumberFormat="1" applyFont="1" applyBorder="1" applyAlignment="1" applyProtection="1">
      <alignment horizontal="center" vertical="center"/>
    </xf>
    <xf numFmtId="2" fontId="6" fillId="0" borderId="49" xfId="5" applyNumberFormat="1" applyFont="1" applyBorder="1" applyAlignment="1" applyProtection="1">
      <alignment horizontal="left" vertical="center"/>
    </xf>
    <xf numFmtId="2" fontId="6" fillId="0" borderId="50" xfId="5" applyNumberFormat="1" applyFont="1" applyBorder="1" applyAlignment="1" applyProtection="1">
      <alignment horizontal="left" vertical="center"/>
    </xf>
    <xf numFmtId="0" fontId="15" fillId="0" borderId="41" xfId="5" applyFont="1" applyBorder="1" applyAlignment="1" applyProtection="1">
      <alignment horizontal="left" vertical="center"/>
    </xf>
    <xf numFmtId="0" fontId="15" fillId="0" borderId="42" xfId="5" applyFont="1" applyBorder="1" applyAlignment="1" applyProtection="1">
      <alignment horizontal="left" vertical="center"/>
    </xf>
    <xf numFmtId="2" fontId="6" fillId="6" borderId="50" xfId="5" applyNumberFormat="1" applyFont="1" applyFill="1" applyBorder="1" applyAlignment="1" applyProtection="1">
      <alignment horizontal="left" vertical="center"/>
    </xf>
    <xf numFmtId="2" fontId="6" fillId="6" borderId="51" xfId="5" applyNumberFormat="1" applyFont="1" applyFill="1" applyBorder="1" applyAlignment="1" applyProtection="1">
      <alignment horizontal="left" vertical="center"/>
    </xf>
    <xf numFmtId="2" fontId="6" fillId="0" borderId="53" xfId="5" applyNumberFormat="1" applyFont="1" applyBorder="1" applyAlignment="1" applyProtection="1">
      <alignment horizontal="center" vertical="center"/>
    </xf>
    <xf numFmtId="2" fontId="6" fillId="0" borderId="54" xfId="5" applyNumberFormat="1" applyFont="1" applyBorder="1" applyAlignment="1" applyProtection="1">
      <alignment horizontal="center" vertical="center"/>
    </xf>
    <xf numFmtId="2" fontId="6" fillId="6" borderId="55" xfId="5" applyNumberFormat="1" applyFont="1" applyFill="1" applyBorder="1" applyAlignment="1" applyProtection="1">
      <alignment horizontal="left" vertical="center"/>
    </xf>
    <xf numFmtId="2" fontId="6" fillId="6" borderId="56" xfId="5" applyNumberFormat="1" applyFont="1" applyFill="1" applyBorder="1" applyAlignment="1" applyProtection="1">
      <alignment horizontal="left" vertical="center"/>
    </xf>
    <xf numFmtId="0" fontId="16" fillId="0" borderId="1" xfId="5" applyFont="1" applyBorder="1" applyAlignment="1" applyProtection="1">
      <alignment horizontal="right"/>
    </xf>
    <xf numFmtId="0" fontId="16" fillId="0" borderId="2" xfId="5" applyFont="1" applyBorder="1" applyAlignment="1" applyProtection="1">
      <alignment horizontal="right"/>
    </xf>
    <xf numFmtId="0" fontId="6" fillId="0" borderId="2" xfId="5" applyFont="1" applyFill="1" applyBorder="1" applyAlignment="1" applyProtection="1">
      <alignment horizontal="center"/>
    </xf>
    <xf numFmtId="0" fontId="15" fillId="0" borderId="53" xfId="5" applyFont="1" applyBorder="1" applyAlignment="1" applyProtection="1">
      <alignment horizontal="left" vertical="center"/>
    </xf>
    <xf numFmtId="0" fontId="15" fillId="0" borderId="54" xfId="5" applyFont="1" applyBorder="1" applyAlignment="1" applyProtection="1">
      <alignment horizontal="left" vertical="center"/>
    </xf>
    <xf numFmtId="0" fontId="10" fillId="8" borderId="44" xfId="4" applyFont="1" applyFill="1" applyBorder="1" applyAlignment="1" applyProtection="1">
      <alignment horizontal="left" vertical="center"/>
    </xf>
    <xf numFmtId="0" fontId="10" fillId="8" borderId="45" xfId="4" applyFont="1" applyFill="1" applyBorder="1" applyAlignment="1" applyProtection="1">
      <alignment horizontal="left" vertical="center"/>
    </xf>
    <xf numFmtId="0" fontId="1" fillId="3" borderId="59" xfId="2" applyBorder="1" applyAlignment="1" applyProtection="1">
      <alignment horizontal="center" vertical="center"/>
    </xf>
    <xf numFmtId="0" fontId="1" fillId="3" borderId="60" xfId="2" applyBorder="1" applyAlignment="1" applyProtection="1">
      <alignment horizontal="center" vertical="center"/>
    </xf>
    <xf numFmtId="0" fontId="1" fillId="3" borderId="61" xfId="2" applyBorder="1" applyAlignment="1" applyProtection="1">
      <alignment horizontal="center" vertical="center"/>
    </xf>
    <xf numFmtId="0" fontId="1" fillId="3" borderId="36" xfId="2" applyBorder="1" applyAlignment="1" applyProtection="1">
      <alignment horizontal="center" vertical="center"/>
    </xf>
    <xf numFmtId="0" fontId="1" fillId="3" borderId="38" xfId="2" applyBorder="1" applyAlignment="1" applyProtection="1">
      <alignment horizontal="center" vertical="center"/>
    </xf>
    <xf numFmtId="0" fontId="1" fillId="3" borderId="64" xfId="2" applyBorder="1" applyAlignment="1" applyProtection="1">
      <alignment horizontal="center" vertical="center"/>
    </xf>
    <xf numFmtId="0" fontId="1" fillId="3" borderId="65" xfId="2" applyBorder="1" applyAlignment="1" applyProtection="1">
      <alignment horizontal="center" vertical="center"/>
    </xf>
    <xf numFmtId="0" fontId="1" fillId="3" borderId="66" xfId="2" applyBorder="1" applyAlignment="1" applyProtection="1">
      <alignment horizontal="center" vertical="center"/>
    </xf>
    <xf numFmtId="0" fontId="1" fillId="3" borderId="67" xfId="2" applyBorder="1" applyAlignment="1" applyProtection="1">
      <alignment horizontal="center" vertical="center"/>
    </xf>
    <xf numFmtId="0" fontId="6" fillId="0" borderId="60" xfId="5" applyFont="1" applyBorder="1" applyAlignment="1" applyProtection="1">
      <alignment horizontal="center" vertical="center"/>
    </xf>
    <xf numFmtId="0" fontId="6" fillId="6" borderId="60" xfId="5" applyFont="1" applyFill="1" applyBorder="1" applyAlignment="1" applyProtection="1">
      <alignment vertical="center"/>
    </xf>
    <xf numFmtId="0" fontId="6" fillId="6" borderId="62" xfId="5" applyFont="1" applyFill="1" applyBorder="1" applyAlignment="1" applyProtection="1">
      <alignment vertical="center"/>
    </xf>
    <xf numFmtId="0" fontId="6" fillId="0" borderId="38" xfId="5" applyFont="1" applyBorder="1" applyAlignment="1" applyProtection="1">
      <alignment horizontal="center" vertical="center"/>
    </xf>
    <xf numFmtId="0" fontId="6" fillId="6" borderId="38" xfId="5" applyFont="1" applyFill="1" applyBorder="1" applyAlignment="1" applyProtection="1">
      <alignment vertical="center"/>
    </xf>
    <xf numFmtId="0" fontId="6" fillId="6" borderId="33" xfId="5" applyFont="1" applyFill="1" applyBorder="1" applyAlignment="1" applyProtection="1">
      <alignment vertical="center"/>
    </xf>
    <xf numFmtId="0" fontId="6" fillId="0" borderId="51" xfId="5" applyFont="1" applyBorder="1" applyAlignment="1" applyProtection="1">
      <alignment horizontal="center" vertical="center"/>
    </xf>
    <xf numFmtId="0" fontId="6" fillId="6" borderId="51" xfId="5" applyFont="1" applyFill="1" applyBorder="1" applyAlignment="1" applyProtection="1">
      <alignment vertical="center"/>
    </xf>
    <xf numFmtId="0" fontId="6" fillId="0" borderId="66" xfId="5" applyFont="1" applyBorder="1" applyAlignment="1" applyProtection="1">
      <alignment horizontal="center" vertical="center"/>
    </xf>
    <xf numFmtId="0" fontId="6" fillId="6" borderId="66" xfId="5" applyFont="1" applyFill="1" applyBorder="1" applyAlignment="1" applyProtection="1">
      <alignment vertical="center"/>
    </xf>
    <xf numFmtId="0" fontId="6" fillId="6" borderId="68" xfId="5" applyFont="1" applyFill="1" applyBorder="1" applyAlignment="1" applyProtection="1">
      <alignment vertical="center"/>
    </xf>
    <xf numFmtId="0" fontId="1" fillId="3" borderId="70" xfId="2" applyBorder="1" applyAlignment="1" applyProtection="1">
      <alignment horizontal="center" vertical="center"/>
    </xf>
    <xf numFmtId="0" fontId="1" fillId="3" borderId="7" xfId="2" applyBorder="1" applyAlignment="1" applyProtection="1">
      <alignment horizontal="center" vertical="center"/>
    </xf>
    <xf numFmtId="0" fontId="1" fillId="3" borderId="71" xfId="2" applyBorder="1" applyAlignment="1" applyProtection="1">
      <alignment horizontal="center" vertical="center"/>
    </xf>
    <xf numFmtId="0" fontId="1" fillId="3" borderId="72" xfId="2" applyBorder="1" applyAlignment="1" applyProtection="1">
      <alignment horizontal="center" vertical="center"/>
    </xf>
    <xf numFmtId="0" fontId="1" fillId="3" borderId="17" xfId="2" applyBorder="1" applyAlignment="1" applyProtection="1">
      <alignment horizontal="center" vertical="center"/>
    </xf>
    <xf numFmtId="0" fontId="1" fillId="3" borderId="73" xfId="2" applyBorder="1" applyAlignment="1" applyProtection="1">
      <alignment horizontal="center" vertical="center"/>
    </xf>
    <xf numFmtId="0" fontId="6" fillId="0" borderId="59" xfId="5" applyFont="1" applyBorder="1" applyAlignment="1" applyProtection="1">
      <alignment horizontal="center" vertical="center"/>
    </xf>
    <xf numFmtId="0" fontId="6" fillId="0" borderId="60" xfId="5" applyFont="1" applyBorder="1" applyAlignment="1" applyProtection="1">
      <alignment vertical="center"/>
    </xf>
    <xf numFmtId="0" fontId="6" fillId="0" borderId="65" xfId="5" applyFont="1" applyBorder="1" applyAlignment="1" applyProtection="1">
      <alignment horizontal="center" vertical="center"/>
    </xf>
    <xf numFmtId="0" fontId="6" fillId="0" borderId="66" xfId="5" applyFont="1" applyBorder="1" applyAlignment="1" applyProtection="1">
      <alignment vertical="center"/>
    </xf>
    <xf numFmtId="49" fontId="15" fillId="0" borderId="74" xfId="5" applyNumberFormat="1" applyFont="1" applyBorder="1" applyAlignment="1" applyProtection="1">
      <alignment horizontal="left" vertical="center"/>
    </xf>
    <xf numFmtId="49" fontId="15" fillId="0" borderId="75" xfId="5" applyNumberFormat="1" applyFont="1" applyBorder="1" applyAlignment="1" applyProtection="1">
      <alignment horizontal="left" vertical="center"/>
    </xf>
    <xf numFmtId="49" fontId="15" fillId="0" borderId="53" xfId="5" applyNumberFormat="1" applyFont="1" applyBorder="1" applyAlignment="1" applyProtection="1">
      <alignment horizontal="left" vertical="center"/>
    </xf>
    <xf numFmtId="49" fontId="15" fillId="0" borderId="54" xfId="5" applyNumberFormat="1" applyFont="1" applyBorder="1" applyAlignment="1" applyProtection="1">
      <alignment horizontal="left" vertical="center"/>
    </xf>
    <xf numFmtId="49" fontId="15" fillId="0" borderId="55" xfId="5" applyNumberFormat="1" applyFont="1" applyBorder="1" applyAlignment="1" applyProtection="1">
      <alignment horizontal="left" vertical="center"/>
    </xf>
    <xf numFmtId="0" fontId="6" fillId="0" borderId="38" xfId="5" applyFont="1" applyBorder="1" applyAlignment="1" applyProtection="1">
      <alignment vertical="center"/>
    </xf>
    <xf numFmtId="0" fontId="16" fillId="0" borderId="65" xfId="5" applyFont="1" applyBorder="1" applyAlignment="1" applyProtection="1">
      <alignment horizontal="right"/>
    </xf>
    <xf numFmtId="0" fontId="16" fillId="0" borderId="66" xfId="5" applyFont="1" applyBorder="1" applyAlignment="1" applyProtection="1">
      <alignment horizontal="right"/>
    </xf>
    <xf numFmtId="0" fontId="16" fillId="6" borderId="66" xfId="5" applyFont="1" applyFill="1" applyBorder="1" applyAlignment="1" applyProtection="1">
      <alignment horizontal="center" vertical="center"/>
    </xf>
    <xf numFmtId="37" fontId="16" fillId="0" borderId="66" xfId="5" applyNumberFormat="1" applyFont="1" applyBorder="1" applyAlignment="1" applyProtection="1">
      <alignment horizontal="left" vertical="center"/>
    </xf>
    <xf numFmtId="0" fontId="15" fillId="0" borderId="74" xfId="5" applyFont="1" applyBorder="1" applyAlignment="1" applyProtection="1">
      <alignment horizontal="left" vertical="center"/>
    </xf>
    <xf numFmtId="0" fontId="15" fillId="0" borderId="75" xfId="5" applyFont="1" applyBorder="1" applyAlignment="1" applyProtection="1">
      <alignment horizontal="left" vertical="center"/>
    </xf>
    <xf numFmtId="0" fontId="1" fillId="3" borderId="4" xfId="2" applyBorder="1" applyAlignment="1" applyProtection="1">
      <alignment horizontal="center" vertical="center"/>
    </xf>
    <xf numFmtId="0" fontId="1" fillId="3" borderId="0" xfId="2" applyBorder="1" applyAlignment="1" applyProtection="1">
      <alignment horizontal="center" vertical="center"/>
    </xf>
    <xf numFmtId="0" fontId="1" fillId="3" borderId="5" xfId="2" applyBorder="1" applyAlignment="1" applyProtection="1">
      <alignment horizontal="center" vertical="center"/>
    </xf>
    <xf numFmtId="0" fontId="6" fillId="0" borderId="78" xfId="5" applyFont="1" applyBorder="1" applyAlignment="1" applyProtection="1">
      <alignment horizontal="center" vertical="center"/>
    </xf>
    <xf numFmtId="0" fontId="6" fillId="0" borderId="79" xfId="5" applyFont="1" applyBorder="1" applyAlignment="1" applyProtection="1">
      <alignment horizontal="center" vertical="center"/>
    </xf>
    <xf numFmtId="0" fontId="6" fillId="0" borderId="79" xfId="5" applyFont="1" applyBorder="1" applyAlignment="1" applyProtection="1">
      <alignment vertical="center"/>
    </xf>
    <xf numFmtId="0" fontId="6" fillId="0" borderId="38" xfId="5" applyFont="1" applyBorder="1" applyAlignment="1" applyProtection="1">
      <alignment horizontal="left" vertical="center"/>
    </xf>
    <xf numFmtId="0" fontId="6" fillId="0" borderId="80" xfId="5" applyFont="1" applyBorder="1" applyAlignment="1" applyProtection="1">
      <alignment horizontal="center" vertical="center"/>
    </xf>
    <xf numFmtId="0" fontId="6" fillId="0" borderId="81" xfId="5" applyFont="1" applyBorder="1" applyAlignment="1" applyProtection="1">
      <alignment horizontal="center" vertical="center"/>
    </xf>
    <xf numFmtId="0" fontId="6" fillId="0" borderId="81" xfId="5" applyFont="1" applyBorder="1" applyAlignment="1" applyProtection="1">
      <alignment vertical="center"/>
    </xf>
    <xf numFmtId="49" fontId="16" fillId="0" borderId="75" xfId="5" applyNumberFormat="1" applyFont="1" applyBorder="1" applyAlignment="1" applyProtection="1">
      <alignment horizontal="left" vertical="center"/>
    </xf>
    <xf numFmtId="49" fontId="16" fillId="0" borderId="95" xfId="5" applyNumberFormat="1" applyFont="1" applyBorder="1" applyAlignment="1" applyProtection="1">
      <alignment horizontal="left" vertical="center"/>
    </xf>
    <xf numFmtId="0" fontId="19" fillId="0" borderId="100" xfId="5" applyFont="1" applyBorder="1" applyAlignment="1" applyProtection="1">
      <alignment vertical="center"/>
    </xf>
    <xf numFmtId="0" fontId="19" fillId="0" borderId="84" xfId="5" applyFont="1" applyBorder="1" applyAlignment="1" applyProtection="1">
      <alignment vertical="center"/>
    </xf>
    <xf numFmtId="3" fontId="1" fillId="0" borderId="90" xfId="1" applyNumberFormat="1" applyFill="1" applyBorder="1" applyAlignment="1" applyProtection="1">
      <alignment horizontal="center" vertical="center"/>
    </xf>
    <xf numFmtId="0" fontId="6" fillId="0" borderId="92" xfId="5" applyFont="1" applyBorder="1" applyAlignment="1" applyProtection="1">
      <alignment horizontal="center" vertical="center"/>
    </xf>
    <xf numFmtId="0" fontId="6" fillId="0" borderId="93" xfId="5" applyFont="1" applyBorder="1" applyAlignment="1" applyProtection="1">
      <alignment horizontal="center" vertical="center"/>
    </xf>
    <xf numFmtId="0" fontId="6" fillId="6" borderId="93" xfId="5" applyFont="1" applyFill="1" applyBorder="1" applyAlignment="1" applyProtection="1">
      <alignment horizontal="center" vertical="center"/>
    </xf>
    <xf numFmtId="10" fontId="6" fillId="6" borderId="93" xfId="5" applyNumberFormat="1" applyFont="1" applyFill="1" applyBorder="1" applyAlignment="1" applyProtection="1">
      <alignment horizontal="center" vertical="center"/>
    </xf>
    <xf numFmtId="3" fontId="6" fillId="0" borderId="93" xfId="5" applyNumberFormat="1" applyFont="1" applyBorder="1" applyAlignment="1" applyProtection="1">
      <alignment horizontal="center" vertical="center"/>
    </xf>
    <xf numFmtId="0" fontId="6" fillId="11" borderId="97" xfId="5" applyFont="1" applyFill="1" applyBorder="1" applyAlignment="1" applyProtection="1">
      <alignment horizontal="left" vertical="center"/>
    </xf>
    <xf numFmtId="0" fontId="6" fillId="11" borderId="98" xfId="5" applyFont="1" applyFill="1" applyBorder="1" applyAlignment="1" applyProtection="1">
      <alignment horizontal="left" vertical="center"/>
    </xf>
    <xf numFmtId="49" fontId="15" fillId="0" borderId="56" xfId="5" applyNumberFormat="1" applyFont="1" applyBorder="1" applyAlignment="1" applyProtection="1">
      <alignment horizontal="left" vertical="center"/>
    </xf>
    <xf numFmtId="0" fontId="10" fillId="8" borderId="83" xfId="4" applyFont="1" applyFill="1" applyBorder="1" applyAlignment="1" applyProtection="1">
      <alignment horizontal="left" vertical="center"/>
    </xf>
    <xf numFmtId="0" fontId="10" fillId="8" borderId="84" xfId="4" applyFont="1" applyFill="1" applyBorder="1" applyAlignment="1" applyProtection="1">
      <alignment horizontal="left" vertical="center"/>
    </xf>
    <xf numFmtId="0" fontId="1" fillId="4" borderId="44" xfId="3" applyBorder="1" applyAlignment="1" applyProtection="1">
      <alignment horizontal="left" vertical="center"/>
    </xf>
    <xf numFmtId="0" fontId="1" fillId="4" borderId="45" xfId="3" applyBorder="1" applyAlignment="1" applyProtection="1">
      <alignment horizontal="left" vertical="center"/>
    </xf>
    <xf numFmtId="0" fontId="1" fillId="3" borderId="75" xfId="2" applyBorder="1" applyAlignment="1" applyProtection="1">
      <alignment horizontal="center" vertical="center"/>
    </xf>
    <xf numFmtId="0" fontId="1" fillId="3" borderId="95" xfId="2" applyBorder="1" applyAlignment="1" applyProtection="1">
      <alignment horizontal="center" vertical="center"/>
    </xf>
    <xf numFmtId="0" fontId="1" fillId="3" borderId="96" xfId="2" applyBorder="1" applyAlignment="1" applyProtection="1">
      <alignment horizontal="center" vertical="center"/>
    </xf>
    <xf numFmtId="0" fontId="6" fillId="0" borderId="86" xfId="5" applyFont="1" applyBorder="1" applyAlignment="1" applyProtection="1">
      <alignment horizontal="center" vertical="center"/>
    </xf>
    <xf numFmtId="0" fontId="6" fillId="0" borderId="87" xfId="5" applyFont="1" applyBorder="1" applyAlignment="1" applyProtection="1">
      <alignment horizontal="center" vertical="center"/>
    </xf>
    <xf numFmtId="0" fontId="6" fillId="0" borderId="89" xfId="5" applyFont="1" applyBorder="1" applyAlignment="1" applyProtection="1">
      <alignment horizontal="center" vertical="center"/>
    </xf>
    <xf numFmtId="0" fontId="6" fillId="0" borderId="90" xfId="5" applyFont="1" applyBorder="1" applyAlignment="1" applyProtection="1">
      <alignment horizontal="center" vertical="center"/>
    </xf>
    <xf numFmtId="0" fontId="18" fillId="2" borderId="90" xfId="1" applyFont="1" applyBorder="1" applyAlignment="1" applyProtection="1">
      <alignment horizontal="center" vertical="center"/>
    </xf>
    <xf numFmtId="10" fontId="1" fillId="2" borderId="90" xfId="1" applyNumberFormat="1" applyBorder="1" applyAlignment="1" applyProtection="1">
      <alignment horizontal="center" vertical="center"/>
    </xf>
    <xf numFmtId="49" fontId="16" fillId="0" borderId="48" xfId="5" applyNumberFormat="1" applyFont="1" applyBorder="1" applyAlignment="1" applyProtection="1">
      <alignment horizontal="left" vertical="center"/>
    </xf>
    <xf numFmtId="49" fontId="16" fillId="0" borderId="49" xfId="5" applyNumberFormat="1" applyFont="1" applyBorder="1" applyAlignment="1" applyProtection="1">
      <alignment horizontal="left" vertical="center"/>
    </xf>
    <xf numFmtId="0" fontId="16" fillId="0" borderId="53" xfId="5" applyFont="1" applyBorder="1" applyAlignment="1" applyProtection="1">
      <alignment vertical="center"/>
    </xf>
    <xf numFmtId="0" fontId="16" fillId="0" borderId="54" xfId="5" applyFont="1" applyBorder="1" applyAlignment="1" applyProtection="1">
      <alignment vertical="center"/>
    </xf>
    <xf numFmtId="3" fontId="1" fillId="0" borderId="170" xfId="1" applyNumberFormat="1" applyFill="1" applyBorder="1" applyAlignment="1" applyProtection="1">
      <alignment horizontal="center" vertical="center"/>
    </xf>
    <xf numFmtId="3" fontId="1" fillId="0" borderId="49" xfId="1" applyNumberFormat="1" applyFill="1" applyBorder="1" applyAlignment="1" applyProtection="1">
      <alignment horizontal="center" vertical="center"/>
    </xf>
    <xf numFmtId="3" fontId="1" fillId="0" borderId="175" xfId="1" applyNumberFormat="1" applyFill="1" applyBorder="1" applyAlignment="1" applyProtection="1">
      <alignment horizontal="center" vertical="center"/>
    </xf>
    <xf numFmtId="0" fontId="6" fillId="0" borderId="49" xfId="5" applyFont="1" applyBorder="1" applyAlignment="1" applyProtection="1">
      <alignment horizontal="center" vertical="center"/>
    </xf>
    <xf numFmtId="0" fontId="1" fillId="2" borderId="17" xfId="1" applyBorder="1" applyAlignment="1" applyProtection="1">
      <alignment horizontal="center" vertical="center"/>
      <protection locked="0"/>
    </xf>
    <xf numFmtId="10" fontId="1" fillId="2" borderId="170" xfId="1" applyNumberFormat="1" applyBorder="1" applyAlignment="1" applyProtection="1">
      <alignment horizontal="center" vertical="center"/>
      <protection locked="0"/>
    </xf>
    <xf numFmtId="10" fontId="1" fillId="2" borderId="49" xfId="1" applyNumberFormat="1" applyBorder="1" applyAlignment="1" applyProtection="1">
      <alignment horizontal="center" vertical="center"/>
      <protection locked="0"/>
    </xf>
    <xf numFmtId="3" fontId="6" fillId="0" borderId="170" xfId="5" applyNumberFormat="1" applyFont="1" applyBorder="1" applyAlignment="1" applyProtection="1">
      <alignment horizontal="center" vertical="center"/>
    </xf>
    <xf numFmtId="3" fontId="6" fillId="0" borderId="49" xfId="5" applyNumberFormat="1" applyFont="1" applyBorder="1" applyAlignment="1" applyProtection="1">
      <alignment horizontal="center" vertical="center"/>
    </xf>
    <xf numFmtId="0" fontId="6" fillId="11" borderId="178" xfId="5" applyFont="1" applyFill="1" applyBorder="1" applyAlignment="1" applyProtection="1">
      <alignment horizontal="left" vertical="center"/>
    </xf>
    <xf numFmtId="0" fontId="6" fillId="11" borderId="87" xfId="5" applyFont="1" applyFill="1" applyBorder="1" applyAlignment="1" applyProtection="1">
      <alignment horizontal="left" vertical="center"/>
    </xf>
    <xf numFmtId="0" fontId="1" fillId="4" borderId="48" xfId="3" applyBorder="1" applyAlignment="1" applyProtection="1">
      <alignment horizontal="left" vertical="center"/>
    </xf>
    <xf numFmtId="0" fontId="1" fillId="4" borderId="49" xfId="3" applyBorder="1" applyAlignment="1" applyProtection="1">
      <alignment horizontal="left" vertical="center"/>
    </xf>
    <xf numFmtId="0" fontId="1" fillId="3" borderId="48" xfId="2" applyBorder="1" applyAlignment="1" applyProtection="1">
      <alignment horizontal="center" vertical="center"/>
    </xf>
    <xf numFmtId="0" fontId="1" fillId="3" borderId="49" xfId="2" applyBorder="1" applyAlignment="1" applyProtection="1">
      <alignment horizontal="center" vertical="center"/>
    </xf>
    <xf numFmtId="0" fontId="1" fillId="3" borderId="173" xfId="2" applyBorder="1" applyAlignment="1" applyProtection="1">
      <alignment horizontal="center" vertical="center"/>
    </xf>
    <xf numFmtId="0" fontId="6" fillId="0" borderId="170" xfId="5" applyFont="1" applyBorder="1" applyAlignment="1" applyProtection="1">
      <alignment horizontal="center" vertical="center"/>
    </xf>
    <xf numFmtId="0" fontId="6" fillId="0" borderId="173" xfId="5" applyFont="1" applyBorder="1" applyAlignment="1" applyProtection="1">
      <alignment horizontal="center" vertical="center"/>
    </xf>
    <xf numFmtId="0" fontId="6" fillId="0" borderId="175" xfId="5" applyFont="1" applyBorder="1" applyAlignment="1" applyProtection="1">
      <alignment horizontal="center" vertical="center"/>
    </xf>
    <xf numFmtId="0" fontId="18" fillId="2" borderId="176" xfId="1" applyFont="1" applyBorder="1" applyAlignment="1" applyProtection="1">
      <alignment horizontal="center" vertical="center"/>
      <protection locked="0"/>
    </xf>
    <xf numFmtId="0" fontId="18" fillId="2" borderId="177" xfId="1" applyFont="1" applyBorder="1" applyAlignment="1" applyProtection="1">
      <alignment horizontal="center" vertical="center"/>
      <protection locked="0"/>
    </xf>
    <xf numFmtId="0" fontId="6" fillId="0" borderId="49" xfId="5" applyFont="1" applyBorder="1" applyAlignment="1" applyProtection="1">
      <alignment vertical="center"/>
    </xf>
    <xf numFmtId="0" fontId="6" fillId="0" borderId="49" xfId="5" applyFont="1" applyBorder="1" applyAlignment="1" applyProtection="1">
      <alignment horizontal="left" vertical="center"/>
    </xf>
    <xf numFmtId="0" fontId="6" fillId="0" borderId="49" xfId="5" applyFont="1" applyBorder="1" applyAlignment="1" applyProtection="1">
      <alignment vertical="center"/>
      <protection locked="0"/>
    </xf>
    <xf numFmtId="0" fontId="6" fillId="15" borderId="49" xfId="5" applyFont="1" applyFill="1" applyBorder="1" applyAlignment="1" applyProtection="1">
      <alignment vertical="center"/>
      <protection locked="0"/>
    </xf>
    <xf numFmtId="0" fontId="16" fillId="0" borderId="170" xfId="5" applyFont="1" applyBorder="1" applyAlignment="1" applyProtection="1">
      <alignment horizontal="right"/>
    </xf>
    <xf numFmtId="0" fontId="16" fillId="0" borderId="49" xfId="5" applyFont="1" applyBorder="1" applyAlignment="1" applyProtection="1">
      <alignment horizontal="right"/>
    </xf>
    <xf numFmtId="0" fontId="1" fillId="6" borderId="49" xfId="2" applyFill="1" applyBorder="1" applyAlignment="1" applyProtection="1">
      <alignment horizontal="center" vertical="center"/>
      <protection locked="0"/>
    </xf>
    <xf numFmtId="37" fontId="16" fillId="0" borderId="49" xfId="5" applyNumberFormat="1" applyFont="1" applyBorder="1" applyAlignment="1" applyProtection="1">
      <alignment horizontal="left" vertical="center"/>
    </xf>
    <xf numFmtId="0" fontId="15" fillId="0" borderId="117" xfId="5" applyFont="1" applyBorder="1" applyAlignment="1" applyProtection="1">
      <alignment horizontal="left" vertical="center"/>
    </xf>
    <xf numFmtId="0" fontId="15" fillId="0" borderId="0" xfId="5" applyFont="1" applyBorder="1" applyAlignment="1" applyProtection="1">
      <alignment horizontal="left" vertical="center"/>
    </xf>
    <xf numFmtId="0" fontId="10" fillId="8" borderId="72" xfId="4" applyFont="1" applyFill="1" applyBorder="1" applyAlignment="1" applyProtection="1">
      <alignment horizontal="left" vertical="center"/>
    </xf>
    <xf numFmtId="0" fontId="10" fillId="8" borderId="17" xfId="4" applyFont="1" applyFill="1" applyBorder="1" applyAlignment="1" applyProtection="1">
      <alignment horizontal="left" vertical="center"/>
    </xf>
    <xf numFmtId="49" fontId="15" fillId="0" borderId="155" xfId="5" applyNumberFormat="1" applyFont="1" applyBorder="1" applyAlignment="1" applyProtection="1">
      <alignment horizontal="left" vertical="center"/>
    </xf>
    <xf numFmtId="49" fontId="15" fillId="0" borderId="156" xfId="5" applyNumberFormat="1" applyFont="1" applyBorder="1" applyAlignment="1" applyProtection="1">
      <alignment horizontal="left" vertical="center"/>
    </xf>
    <xf numFmtId="49" fontId="15" fillId="0" borderId="169" xfId="5" applyNumberFormat="1" applyFont="1" applyBorder="1" applyAlignment="1" applyProtection="1">
      <alignment horizontal="left" vertical="center"/>
    </xf>
    <xf numFmtId="0" fontId="6" fillId="0" borderId="167" xfId="5" applyFont="1" applyBorder="1" applyAlignment="1" applyProtection="1">
      <alignment horizontal="center" vertical="center"/>
    </xf>
    <xf numFmtId="0" fontId="6" fillId="6" borderId="49" xfId="5" applyFont="1" applyFill="1" applyBorder="1" applyAlignment="1" applyProtection="1">
      <alignment vertical="center"/>
      <protection locked="0"/>
    </xf>
    <xf numFmtId="0" fontId="10" fillId="8" borderId="72" xfId="5" applyFont="1" applyFill="1" applyBorder="1" applyAlignment="1" applyProtection="1">
      <alignment horizontal="left" vertical="center"/>
    </xf>
    <xf numFmtId="0" fontId="10" fillId="8" borderId="17" xfId="5" applyFont="1" applyFill="1" applyBorder="1" applyAlignment="1" applyProtection="1">
      <alignment horizontal="left" vertical="center"/>
    </xf>
    <xf numFmtId="0" fontId="1" fillId="2" borderId="49" xfId="1" applyBorder="1" applyAlignment="1" applyProtection="1">
      <alignment vertical="center"/>
      <protection locked="0"/>
    </xf>
    <xf numFmtId="0" fontId="16" fillId="0" borderId="151" xfId="5" applyFont="1" applyBorder="1" applyAlignment="1" applyProtection="1">
      <alignment horizontal="right"/>
    </xf>
    <xf numFmtId="0" fontId="16" fillId="0" borderId="152" xfId="5" applyFont="1" applyBorder="1" applyAlignment="1" applyProtection="1">
      <alignment horizontal="right"/>
    </xf>
    <xf numFmtId="0" fontId="6" fillId="6" borderId="152" xfId="5" applyFont="1" applyFill="1" applyBorder="1" applyAlignment="1" applyProtection="1">
      <alignment horizontal="center"/>
    </xf>
    <xf numFmtId="0" fontId="6" fillId="0" borderId="152" xfId="5" applyFont="1" applyBorder="1" applyAlignment="1" applyProtection="1">
      <alignment horizontal="left" vertical="center"/>
    </xf>
    <xf numFmtId="0" fontId="6" fillId="0" borderId="153" xfId="5" applyFont="1" applyBorder="1" applyAlignment="1" applyProtection="1">
      <alignment horizontal="left" vertical="center"/>
    </xf>
    <xf numFmtId="0" fontId="15" fillId="0" borderId="155" xfId="5" applyFont="1" applyBorder="1" applyAlignment="1" applyProtection="1">
      <alignment horizontal="left" vertical="center"/>
    </xf>
    <xf numFmtId="0" fontId="15" fillId="0" borderId="156" xfId="5" applyFont="1" applyBorder="1" applyAlignment="1" applyProtection="1">
      <alignment horizontal="left" vertical="center"/>
    </xf>
    <xf numFmtId="0" fontId="15" fillId="0" borderId="157" xfId="5" applyFont="1" applyBorder="1" applyAlignment="1" applyProtection="1">
      <alignment horizontal="left" vertical="center"/>
    </xf>
    <xf numFmtId="0" fontId="10" fillId="0" borderId="159" xfId="4" applyFont="1" applyFill="1" applyBorder="1" applyAlignment="1" applyProtection="1">
      <alignment horizontal="left" vertical="center"/>
    </xf>
    <xf numFmtId="0" fontId="10" fillId="0" borderId="160" xfId="4" applyFont="1" applyFill="1" applyBorder="1" applyAlignment="1" applyProtection="1">
      <alignment horizontal="left" vertical="center"/>
    </xf>
    <xf numFmtId="0" fontId="10" fillId="0" borderId="161" xfId="4" applyFont="1" applyFill="1" applyBorder="1" applyAlignment="1" applyProtection="1">
      <alignment horizontal="left" vertical="center"/>
    </xf>
    <xf numFmtId="0" fontId="1" fillId="3" borderId="50" xfId="2" applyBorder="1" applyAlignment="1" applyProtection="1">
      <alignment horizontal="center" vertical="center"/>
    </xf>
    <xf numFmtId="49" fontId="1" fillId="2" borderId="163" xfId="1" applyNumberFormat="1" applyBorder="1" applyAlignment="1" applyProtection="1">
      <alignment vertical="center"/>
      <protection locked="0"/>
    </xf>
    <xf numFmtId="49" fontId="1" fillId="2" borderId="164" xfId="1" applyNumberFormat="1" applyBorder="1" applyAlignment="1" applyProtection="1">
      <alignment vertical="center"/>
      <protection locked="0"/>
    </xf>
    <xf numFmtId="49" fontId="1" fillId="2" borderId="165" xfId="1" applyNumberFormat="1" applyBorder="1" applyAlignment="1" applyProtection="1">
      <alignment vertical="center"/>
      <protection locked="0"/>
    </xf>
    <xf numFmtId="2" fontId="6" fillId="0" borderId="17" xfId="5" applyNumberFormat="1" applyFont="1" applyFill="1" applyBorder="1" applyAlignment="1" applyProtection="1">
      <alignment horizontal="left" vertical="center"/>
    </xf>
    <xf numFmtId="2" fontId="6" fillId="0" borderId="70" xfId="5" applyNumberFormat="1" applyFont="1" applyBorder="1" applyAlignment="1" applyProtection="1">
      <alignment horizontal="center" vertical="center"/>
    </xf>
    <xf numFmtId="2" fontId="6" fillId="0" borderId="7" xfId="5" applyNumberFormat="1" applyFont="1" applyBorder="1" applyAlignment="1" applyProtection="1">
      <alignment horizontal="center" vertical="center"/>
    </xf>
    <xf numFmtId="2" fontId="6" fillId="0" borderId="72" xfId="5" applyNumberFormat="1" applyFont="1" applyBorder="1" applyAlignment="1" applyProtection="1">
      <alignment horizontal="center" vertical="center"/>
    </xf>
    <xf numFmtId="2" fontId="6" fillId="0" borderId="17" xfId="5" applyNumberFormat="1" applyFont="1" applyBorder="1" applyAlignment="1" applyProtection="1">
      <alignment horizontal="center" vertical="center"/>
    </xf>
    <xf numFmtId="2" fontId="6" fillId="0" borderId="36" xfId="5" applyNumberFormat="1" applyFont="1" applyBorder="1" applyAlignment="1" applyProtection="1">
      <alignment horizontal="center" vertical="center"/>
    </xf>
    <xf numFmtId="2" fontId="6" fillId="0" borderId="38" xfId="5" applyNumberFormat="1" applyFont="1" applyBorder="1" applyAlignment="1" applyProtection="1">
      <alignment horizontal="center" vertical="center"/>
    </xf>
    <xf numFmtId="2" fontId="6" fillId="0" borderId="38" xfId="5" applyNumberFormat="1" applyFont="1" applyBorder="1" applyAlignment="1" applyProtection="1">
      <alignment horizontal="left" vertical="center"/>
    </xf>
    <xf numFmtId="2" fontId="6" fillId="0" borderId="33" xfId="5" applyNumberFormat="1" applyFont="1" applyBorder="1" applyAlignment="1" applyProtection="1">
      <alignment horizontal="left" vertical="center"/>
    </xf>
    <xf numFmtId="2" fontId="6" fillId="0" borderId="139" xfId="5" applyNumberFormat="1" applyFont="1" applyBorder="1" applyAlignment="1" applyProtection="1">
      <alignment horizontal="center" vertical="center"/>
    </xf>
    <xf numFmtId="2" fontId="6" fillId="0" borderId="140" xfId="5" applyNumberFormat="1" applyFont="1" applyBorder="1" applyAlignment="1" applyProtection="1">
      <alignment horizontal="center" vertical="center"/>
    </xf>
    <xf numFmtId="2" fontId="6" fillId="0" borderId="140" xfId="5" applyNumberFormat="1" applyFont="1" applyBorder="1" applyAlignment="1" applyProtection="1">
      <alignment horizontal="left" vertical="center"/>
    </xf>
    <xf numFmtId="2" fontId="6" fillId="0" borderId="141" xfId="5" applyNumberFormat="1" applyFont="1" applyBorder="1" applyAlignment="1" applyProtection="1">
      <alignment horizontal="left" vertical="center"/>
    </xf>
    <xf numFmtId="0" fontId="6" fillId="0" borderId="126" xfId="5" applyFont="1" applyBorder="1" applyAlignment="1" applyProtection="1">
      <alignment horizontal="center" vertical="center"/>
    </xf>
    <xf numFmtId="0" fontId="14" fillId="0" borderId="126" xfId="1" applyFont="1" applyFill="1" applyBorder="1" applyAlignment="1" applyProtection="1">
      <alignment horizontal="left" vertical="center"/>
    </xf>
    <xf numFmtId="0" fontId="3" fillId="0" borderId="126" xfId="1" applyFont="1" applyFill="1" applyBorder="1" applyAlignment="1" applyProtection="1">
      <alignment vertical="center"/>
    </xf>
    <xf numFmtId="0" fontId="15" fillId="0" borderId="128" xfId="5" applyFont="1" applyBorder="1" applyAlignment="1" applyProtection="1">
      <alignment horizontal="left" vertical="center"/>
    </xf>
    <xf numFmtId="0" fontId="15" fillId="0" borderId="111" xfId="5" applyFont="1" applyBorder="1" applyAlignment="1" applyProtection="1">
      <alignment horizontal="left" vertical="center"/>
    </xf>
    <xf numFmtId="0" fontId="15" fillId="0" borderId="129" xfId="5" applyFont="1" applyBorder="1" applyAlignment="1" applyProtection="1">
      <alignment horizontal="left" vertical="center"/>
    </xf>
    <xf numFmtId="2" fontId="6" fillId="0" borderId="133" xfId="5" applyNumberFormat="1" applyFont="1" applyBorder="1" applyAlignment="1" applyProtection="1">
      <alignment horizontal="center" vertical="center"/>
    </xf>
    <xf numFmtId="2" fontId="6" fillId="0" borderId="134" xfId="5" applyNumberFormat="1" applyFont="1" applyBorder="1" applyAlignment="1" applyProtection="1">
      <alignment horizontal="center" vertical="center"/>
    </xf>
    <xf numFmtId="2" fontId="6" fillId="0" borderId="134" xfId="5" applyNumberFormat="1" applyFont="1" applyBorder="1" applyAlignment="1" applyProtection="1">
      <alignment horizontal="left" vertical="center"/>
    </xf>
    <xf numFmtId="2" fontId="6" fillId="0" borderId="135" xfId="5" applyNumberFormat="1" applyFont="1" applyBorder="1" applyAlignment="1" applyProtection="1">
      <alignment horizontal="left" vertical="center"/>
    </xf>
    <xf numFmtId="0" fontId="14" fillId="0" borderId="126" xfId="1" applyFont="1" applyFill="1" applyBorder="1" applyAlignment="1" applyProtection="1">
      <alignment vertical="center"/>
    </xf>
    <xf numFmtId="0" fontId="6" fillId="0" borderId="119" xfId="5" applyFont="1" applyBorder="1" applyAlignment="1" applyProtection="1">
      <alignment horizontal="center" vertical="center"/>
    </xf>
    <xf numFmtId="0" fontId="12" fillId="0" borderId="120" xfId="5" applyFont="1" applyBorder="1" applyAlignment="1" applyProtection="1">
      <alignment horizontal="center" vertical="center"/>
    </xf>
    <xf numFmtId="0" fontId="12" fillId="0" borderId="13" xfId="5" applyFont="1" applyBorder="1" applyAlignment="1" applyProtection="1">
      <alignment horizontal="center" vertical="center"/>
    </xf>
    <xf numFmtId="0" fontId="12" fillId="0" borderId="14" xfId="5" applyFont="1" applyBorder="1" applyAlignment="1" applyProtection="1">
      <alignment horizontal="center" vertical="center"/>
    </xf>
    <xf numFmtId="0" fontId="13" fillId="0" borderId="0" xfId="5" applyFont="1" applyBorder="1" applyAlignment="1" applyProtection="1">
      <alignment horizontal="center" vertical="center"/>
    </xf>
    <xf numFmtId="0" fontId="13" fillId="0" borderId="122" xfId="5" applyFont="1" applyBorder="1" applyAlignment="1" applyProtection="1">
      <alignment horizontal="center" vertical="center"/>
    </xf>
    <xf numFmtId="0" fontId="7" fillId="0" borderId="102" xfId="5" applyFont="1" applyBorder="1" applyAlignment="1" applyProtection="1">
      <alignment horizontal="center" vertical="center"/>
    </xf>
    <xf numFmtId="0" fontId="7" fillId="0" borderId="103" xfId="5" applyFont="1" applyBorder="1" applyAlignment="1" applyProtection="1">
      <alignment horizontal="center" vertical="center"/>
    </xf>
    <xf numFmtId="0" fontId="7" fillId="0" borderId="104" xfId="5" applyFont="1" applyBorder="1" applyAlignment="1" applyProtection="1">
      <alignment horizontal="center" vertical="center"/>
    </xf>
    <xf numFmtId="0" fontId="7" fillId="0" borderId="105" xfId="5" applyFont="1" applyBorder="1" applyAlignment="1" applyProtection="1">
      <alignment horizontal="center" vertical="center"/>
    </xf>
    <xf numFmtId="0" fontId="7" fillId="0" borderId="106" xfId="5" applyFont="1" applyBorder="1" applyAlignment="1" applyProtection="1">
      <alignment horizontal="center" vertical="center"/>
    </xf>
    <xf numFmtId="0" fontId="7" fillId="0" borderId="114" xfId="5" applyFont="1" applyBorder="1" applyAlignment="1" applyProtection="1">
      <alignment horizontal="center" vertical="center"/>
    </xf>
    <xf numFmtId="0" fontId="7" fillId="0" borderId="115" xfId="5" applyFont="1" applyBorder="1" applyAlignment="1" applyProtection="1">
      <alignment horizontal="center" vertical="center"/>
    </xf>
    <xf numFmtId="0" fontId="7" fillId="0" borderId="116" xfId="5" applyFont="1" applyBorder="1" applyAlignment="1" applyProtection="1">
      <alignment horizontal="center" vertical="center"/>
    </xf>
    <xf numFmtId="0" fontId="8" fillId="0" borderId="107" xfId="5" applyFont="1" applyBorder="1" applyAlignment="1" applyProtection="1">
      <alignment horizontal="right" vertical="top"/>
    </xf>
    <xf numFmtId="0" fontId="8" fillId="0" borderId="108" xfId="5" applyFont="1" applyBorder="1" applyAlignment="1" applyProtection="1">
      <alignment horizontal="right" vertical="top"/>
    </xf>
    <xf numFmtId="0" fontId="8" fillId="0" borderId="109" xfId="5" applyFont="1" applyBorder="1" applyAlignment="1" applyProtection="1">
      <alignment horizontal="right" vertical="top"/>
    </xf>
    <xf numFmtId="14" fontId="1" fillId="0" borderId="110" xfId="1" applyNumberFormat="1" applyFill="1" applyBorder="1" applyAlignment="1" applyProtection="1">
      <alignment horizontal="left" vertical="center"/>
    </xf>
    <xf numFmtId="14" fontId="1" fillId="0" borderId="111" xfId="1" applyNumberFormat="1" applyFill="1" applyBorder="1" applyAlignment="1" applyProtection="1">
      <alignment horizontal="left" vertical="center"/>
    </xf>
    <xf numFmtId="14" fontId="1" fillId="0" borderId="112" xfId="1" applyNumberFormat="1" applyFill="1" applyBorder="1" applyAlignment="1" applyProtection="1">
      <alignment horizontal="left" vertical="center"/>
    </xf>
    <xf numFmtId="0" fontId="8" fillId="0" borderId="113" xfId="5" applyFont="1" applyFill="1" applyBorder="1" applyAlignment="1" applyProtection="1">
      <alignment horizontal="right" vertical="center"/>
    </xf>
    <xf numFmtId="0" fontId="8" fillId="0" borderId="108" xfId="5" applyFont="1" applyFill="1" applyBorder="1" applyAlignment="1" applyProtection="1">
      <alignment horizontal="right" vertical="center"/>
    </xf>
    <xf numFmtId="0" fontId="8" fillId="0" borderId="109" xfId="5" applyFont="1" applyFill="1" applyBorder="1" applyAlignment="1" applyProtection="1">
      <alignment horizontal="right" vertical="center"/>
    </xf>
    <xf numFmtId="49" fontId="26" fillId="0" borderId="188" xfId="5" applyNumberFormat="1" applyFont="1" applyFill="1" applyBorder="1" applyAlignment="1" applyProtection="1">
      <alignment horizontal="left" vertical="center"/>
    </xf>
    <xf numFmtId="49" fontId="26" fillId="0" borderId="126" xfId="5" applyNumberFormat="1" applyFont="1" applyFill="1" applyBorder="1" applyAlignment="1" applyProtection="1">
      <alignment horizontal="left" vertical="center"/>
    </xf>
    <xf numFmtId="0" fontId="16" fillId="0" borderId="217" xfId="5" applyFont="1" applyBorder="1" applyAlignment="1" applyProtection="1">
      <alignment vertical="center"/>
    </xf>
    <xf numFmtId="0" fontId="16" fillId="0" borderId="202" xfId="5" applyFont="1" applyBorder="1" applyAlignment="1" applyProtection="1">
      <alignment vertical="center"/>
    </xf>
    <xf numFmtId="3" fontId="1" fillId="0" borderId="126" xfId="1" applyNumberFormat="1" applyFill="1" applyBorder="1" applyAlignment="1" applyProtection="1">
      <alignment horizontal="center" vertical="center"/>
    </xf>
    <xf numFmtId="0" fontId="1" fillId="2" borderId="126" xfId="1" applyBorder="1" applyAlignment="1" applyProtection="1">
      <alignment horizontal="center" vertical="center"/>
      <protection locked="0"/>
    </xf>
    <xf numFmtId="10" fontId="1" fillId="2" borderId="126" xfId="1" applyNumberFormat="1" applyBorder="1" applyAlignment="1" applyProtection="1">
      <alignment horizontal="center" vertical="center"/>
      <protection locked="0"/>
    </xf>
    <xf numFmtId="3" fontId="6" fillId="0" borderId="126" xfId="5" applyNumberFormat="1" applyFont="1" applyFill="1" applyBorder="1" applyAlignment="1" applyProtection="1">
      <alignment horizontal="center" vertical="center"/>
    </xf>
    <xf numFmtId="0" fontId="6" fillId="11" borderId="126" xfId="5" applyFont="1" applyFill="1" applyBorder="1" applyAlignment="1" applyProtection="1">
      <alignment horizontal="left" vertical="center"/>
    </xf>
    <xf numFmtId="49" fontId="15" fillId="0" borderId="217" xfId="5" applyNumberFormat="1" applyFont="1" applyBorder="1" applyAlignment="1" applyProtection="1">
      <alignment horizontal="left" vertical="center"/>
    </xf>
    <xf numFmtId="49" fontId="15" fillId="0" borderId="202" xfId="5" applyNumberFormat="1" applyFont="1" applyBorder="1" applyAlignment="1" applyProtection="1">
      <alignment horizontal="left" vertical="center"/>
    </xf>
    <xf numFmtId="0" fontId="10" fillId="8" borderId="219" xfId="4" applyFont="1" applyFill="1" applyBorder="1" applyAlignment="1" applyProtection="1">
      <alignment horizontal="left" vertical="center"/>
    </xf>
    <xf numFmtId="0" fontId="10" fillId="8" borderId="125" xfId="4" applyFont="1" applyFill="1" applyBorder="1" applyAlignment="1" applyProtection="1">
      <alignment horizontal="left" vertical="center"/>
    </xf>
    <xf numFmtId="0" fontId="10" fillId="8" borderId="220" xfId="4" applyFont="1" applyFill="1" applyBorder="1" applyAlignment="1" applyProtection="1">
      <alignment horizontal="left" vertical="center"/>
    </xf>
    <xf numFmtId="0" fontId="1" fillId="4" borderId="188" xfId="3" applyBorder="1" applyAlignment="1" applyProtection="1">
      <alignment horizontal="left" vertical="center"/>
    </xf>
    <xf numFmtId="0" fontId="1" fillId="4" borderId="126" xfId="3" applyBorder="1" applyAlignment="1" applyProtection="1">
      <alignment horizontal="left" vertical="center"/>
    </xf>
    <xf numFmtId="0" fontId="1" fillId="3" borderId="188" xfId="2" applyBorder="1" applyAlignment="1" applyProtection="1">
      <alignment horizontal="center" vertical="center"/>
    </xf>
    <xf numFmtId="0" fontId="1" fillId="3" borderId="126" xfId="2" applyBorder="1" applyAlignment="1" applyProtection="1">
      <alignment horizontal="center" vertical="center"/>
    </xf>
    <xf numFmtId="0" fontId="4" fillId="2" borderId="126" xfId="1" applyFont="1" applyBorder="1" applyAlignment="1" applyProtection="1">
      <alignment horizontal="center" vertical="center"/>
      <protection locked="0"/>
    </xf>
    <xf numFmtId="0" fontId="15" fillId="0" borderId="202" xfId="5" applyFont="1" applyBorder="1" applyAlignment="1" applyProtection="1">
      <alignment horizontal="left" vertical="center"/>
    </xf>
    <xf numFmtId="0" fontId="10" fillId="8" borderId="214" xfId="4" applyFont="1" applyFill="1" applyBorder="1" applyAlignment="1" applyProtection="1">
      <alignment horizontal="left" vertical="center"/>
    </xf>
    <xf numFmtId="0" fontId="10" fillId="8" borderId="196" xfId="4" applyFont="1" applyFill="1" applyBorder="1" applyAlignment="1" applyProtection="1">
      <alignment horizontal="left" vertical="center"/>
    </xf>
    <xf numFmtId="0" fontId="1" fillId="3" borderId="189" xfId="2" applyBorder="1" applyAlignment="1" applyProtection="1">
      <alignment horizontal="center" vertical="center"/>
    </xf>
    <xf numFmtId="0" fontId="1" fillId="3" borderId="121" xfId="2" applyBorder="1" applyAlignment="1" applyProtection="1">
      <alignment horizontal="center" vertical="center"/>
    </xf>
    <xf numFmtId="0" fontId="6" fillId="0" borderId="126" xfId="5" applyFont="1" applyBorder="1" applyAlignment="1" applyProtection="1">
      <alignment vertical="center"/>
    </xf>
    <xf numFmtId="0" fontId="6" fillId="0" borderId="126" xfId="5" applyFont="1" applyBorder="1" applyAlignment="1" applyProtection="1">
      <alignment horizontal="left" vertical="center"/>
    </xf>
    <xf numFmtId="0" fontId="6" fillId="0" borderId="126" xfId="5" applyFont="1" applyBorder="1" applyAlignment="1" applyProtection="1">
      <alignment vertical="center"/>
      <protection locked="0"/>
    </xf>
    <xf numFmtId="0" fontId="6" fillId="0" borderId="121" xfId="5" applyFont="1" applyBorder="1" applyAlignment="1" applyProtection="1">
      <alignment horizontal="center" vertical="center"/>
    </xf>
    <xf numFmtId="0" fontId="6" fillId="18" borderId="121" xfId="5" applyFont="1" applyFill="1" applyBorder="1" applyAlignment="1" applyProtection="1">
      <alignment vertical="center"/>
      <protection locked="0"/>
    </xf>
    <xf numFmtId="0" fontId="6" fillId="18" borderId="126" xfId="5" applyFont="1" applyFill="1" applyBorder="1" applyAlignment="1" applyProtection="1">
      <alignment vertical="center"/>
      <protection locked="0"/>
    </xf>
    <xf numFmtId="0" fontId="16" fillId="0" borderId="126" xfId="5" applyFont="1" applyBorder="1" applyAlignment="1" applyProtection="1">
      <alignment horizontal="right"/>
    </xf>
    <xf numFmtId="37" fontId="16" fillId="0" borderId="126" xfId="5" applyNumberFormat="1" applyFont="1" applyBorder="1" applyAlignment="1" applyProtection="1">
      <alignment horizontal="left" vertical="center"/>
    </xf>
    <xf numFmtId="0" fontId="10" fillId="8" borderId="185" xfId="4" applyFont="1" applyFill="1" applyBorder="1" applyAlignment="1" applyProtection="1">
      <alignment horizontal="left" vertical="center"/>
    </xf>
    <xf numFmtId="0" fontId="1" fillId="3" borderId="185" xfId="2" applyBorder="1" applyAlignment="1" applyProtection="1">
      <alignment horizontal="center" vertical="center"/>
    </xf>
    <xf numFmtId="0" fontId="6" fillId="0" borderId="185" xfId="5" applyFont="1" applyBorder="1" applyAlignment="1" applyProtection="1">
      <alignment horizontal="center" vertical="center"/>
    </xf>
    <xf numFmtId="0" fontId="6" fillId="0" borderId="185" xfId="5" applyFont="1" applyBorder="1" applyAlignment="1" applyProtection="1">
      <alignment vertical="center"/>
    </xf>
    <xf numFmtId="0" fontId="6" fillId="0" borderId="196" xfId="5" applyFont="1" applyBorder="1" applyAlignment="1" applyProtection="1">
      <alignment vertical="center"/>
    </xf>
    <xf numFmtId="0" fontId="6" fillId="6" borderId="173" xfId="5" applyFont="1" applyFill="1" applyBorder="1" applyAlignment="1" applyProtection="1">
      <alignment vertical="center"/>
      <protection locked="0"/>
    </xf>
    <xf numFmtId="0" fontId="6" fillId="6" borderId="209" xfId="5" applyFont="1" applyFill="1" applyBorder="1" applyAlignment="1" applyProtection="1">
      <alignment vertical="center"/>
      <protection locked="0"/>
    </xf>
    <xf numFmtId="0" fontId="6" fillId="0" borderId="211" xfId="5" applyFont="1" applyBorder="1" applyAlignment="1" applyProtection="1">
      <alignment horizontal="center" vertical="center"/>
    </xf>
    <xf numFmtId="0" fontId="6" fillId="0" borderId="176" xfId="5" applyFont="1" applyBorder="1" applyAlignment="1" applyProtection="1">
      <alignment horizontal="center" vertical="center"/>
    </xf>
    <xf numFmtId="0" fontId="6" fillId="6" borderId="177" xfId="5" applyFont="1" applyFill="1" applyBorder="1" applyAlignment="1" applyProtection="1">
      <alignment vertical="center"/>
      <protection locked="0"/>
    </xf>
    <xf numFmtId="0" fontId="6" fillId="6" borderId="212" xfId="5" applyFont="1" applyFill="1" applyBorder="1" applyAlignment="1" applyProtection="1">
      <alignment vertical="center"/>
      <protection locked="0"/>
    </xf>
    <xf numFmtId="0" fontId="1" fillId="2" borderId="126" xfId="1" applyBorder="1" applyAlignment="1" applyProtection="1">
      <alignment vertical="center"/>
      <protection locked="0"/>
    </xf>
    <xf numFmtId="0" fontId="6" fillId="0" borderId="204" xfId="5" applyFont="1" applyBorder="1" applyAlignment="1" applyProtection="1">
      <alignment horizontal="center" vertical="center"/>
    </xf>
    <xf numFmtId="0" fontId="6" fillId="0" borderId="152" xfId="5" applyFont="1" applyBorder="1" applyAlignment="1" applyProtection="1">
      <alignment horizontal="center" vertical="center"/>
    </xf>
    <xf numFmtId="0" fontId="6" fillId="6" borderId="205" xfId="5" applyFont="1" applyFill="1" applyBorder="1" applyAlignment="1" applyProtection="1">
      <alignment vertical="center"/>
      <protection locked="0"/>
    </xf>
    <xf numFmtId="0" fontId="6" fillId="6" borderId="206" xfId="5" applyFont="1" applyFill="1" applyBorder="1" applyAlignment="1" applyProtection="1">
      <alignment vertical="center"/>
      <protection locked="0"/>
    </xf>
    <xf numFmtId="0" fontId="10" fillId="8" borderId="122" xfId="4" applyFont="1" applyFill="1" applyBorder="1" applyAlignment="1" applyProtection="1">
      <alignment horizontal="left" vertical="center"/>
    </xf>
    <xf numFmtId="0" fontId="10" fillId="8" borderId="21" xfId="4" applyFont="1" applyFill="1" applyBorder="1" applyAlignment="1" applyProtection="1">
      <alignment horizontal="left" vertical="center"/>
    </xf>
    <xf numFmtId="0" fontId="10" fillId="8" borderId="22" xfId="4" applyFont="1" applyFill="1" applyBorder="1" applyAlignment="1" applyProtection="1">
      <alignment horizontal="left" vertical="center"/>
    </xf>
    <xf numFmtId="0" fontId="1" fillId="3" borderId="105" xfId="2" applyBorder="1" applyAlignment="1" applyProtection="1">
      <alignment horizontal="center" vertical="center"/>
    </xf>
    <xf numFmtId="0" fontId="1" fillId="3" borderId="179" xfId="2" applyBorder="1" applyAlignment="1" applyProtection="1">
      <alignment horizontal="center" vertical="center"/>
    </xf>
    <xf numFmtId="0" fontId="1" fillId="3" borderId="122" xfId="2" applyBorder="1" applyAlignment="1" applyProtection="1">
      <alignment horizontal="center" vertical="center"/>
    </xf>
    <xf numFmtId="0" fontId="1" fillId="3" borderId="21" xfId="2" applyBorder="1" applyAlignment="1" applyProtection="1">
      <alignment horizontal="center" vertical="center"/>
    </xf>
    <xf numFmtId="0" fontId="1" fillId="3" borderId="22" xfId="2" applyBorder="1" applyAlignment="1" applyProtection="1">
      <alignment horizontal="center" vertical="center"/>
    </xf>
    <xf numFmtId="0" fontId="1" fillId="2" borderId="185" xfId="1" applyBorder="1" applyAlignment="1" applyProtection="1">
      <alignment vertical="center"/>
      <protection locked="0"/>
    </xf>
    <xf numFmtId="0" fontId="1" fillId="2" borderId="196" xfId="1" applyBorder="1" applyAlignment="1" applyProtection="1">
      <alignment vertical="center"/>
      <protection locked="0"/>
    </xf>
    <xf numFmtId="2" fontId="6" fillId="0" borderId="200" xfId="5" applyNumberFormat="1" applyFont="1" applyBorder="1" applyAlignment="1" applyProtection="1">
      <alignment horizontal="center" vertical="center"/>
    </xf>
    <xf numFmtId="2" fontId="6" fillId="0" borderId="201" xfId="5" applyNumberFormat="1" applyFont="1" applyBorder="1" applyAlignment="1" applyProtection="1">
      <alignment horizontal="center" vertical="center"/>
    </xf>
    <xf numFmtId="2" fontId="6" fillId="0" borderId="126" xfId="5" applyNumberFormat="1" applyFont="1" applyFill="1" applyBorder="1" applyAlignment="1" applyProtection="1">
      <alignment horizontal="left" vertical="center"/>
    </xf>
    <xf numFmtId="0" fontId="16" fillId="0" borderId="200" xfId="5" applyFont="1" applyBorder="1" applyAlignment="1" applyProtection="1">
      <alignment horizontal="right"/>
    </xf>
    <xf numFmtId="0" fontId="16" fillId="0" borderId="201" xfId="5" applyFont="1" applyBorder="1" applyAlignment="1" applyProtection="1">
      <alignment horizontal="right"/>
    </xf>
    <xf numFmtId="0" fontId="6" fillId="0" borderId="201" xfId="5" applyFont="1" applyFill="1" applyBorder="1" applyAlignment="1" applyProtection="1">
      <alignment horizontal="center"/>
    </xf>
    <xf numFmtId="0" fontId="15" fillId="0" borderId="110" xfId="5" applyFont="1" applyBorder="1" applyAlignment="1" applyProtection="1">
      <alignment horizontal="left" vertical="center"/>
    </xf>
    <xf numFmtId="0" fontId="15" fillId="0" borderId="112" xfId="5" applyFont="1" applyBorder="1" applyAlignment="1" applyProtection="1">
      <alignment horizontal="left" vertical="center"/>
    </xf>
    <xf numFmtId="0" fontId="15" fillId="0" borderId="189" xfId="5" applyFont="1" applyBorder="1" applyAlignment="1" applyProtection="1">
      <alignment horizontal="left" vertical="center"/>
    </xf>
    <xf numFmtId="0" fontId="15" fillId="0" borderId="121" xfId="5" applyFont="1" applyBorder="1" applyAlignment="1" applyProtection="1">
      <alignment horizontal="left" vertical="center"/>
    </xf>
    <xf numFmtId="2" fontId="6" fillId="0" borderId="78" xfId="5" applyNumberFormat="1" applyFont="1" applyBorder="1" applyAlignment="1" applyProtection="1">
      <alignment horizontal="center" vertical="center"/>
    </xf>
    <xf numFmtId="2" fontId="6" fillId="0" borderId="79" xfId="5" applyNumberFormat="1" applyFont="1" applyBorder="1" applyAlignment="1" applyProtection="1">
      <alignment horizontal="center" vertical="center"/>
    </xf>
    <xf numFmtId="2" fontId="6" fillId="0" borderId="79" xfId="5" applyNumberFormat="1" applyFont="1" applyBorder="1" applyAlignment="1" applyProtection="1">
      <alignment horizontal="left" vertical="center"/>
    </xf>
    <xf numFmtId="2" fontId="6" fillId="0" borderId="27" xfId="5" applyNumberFormat="1" applyFont="1" applyBorder="1" applyAlignment="1" applyProtection="1">
      <alignment horizontal="left" vertical="center"/>
    </xf>
    <xf numFmtId="0" fontId="6" fillId="0" borderId="188" xfId="5" applyFont="1" applyBorder="1" applyAlignment="1" applyProtection="1">
      <alignment horizontal="center" vertical="center"/>
    </xf>
    <xf numFmtId="0" fontId="13" fillId="0" borderId="184" xfId="5" applyFont="1" applyBorder="1" applyAlignment="1" applyProtection="1">
      <alignment horizontal="center"/>
    </xf>
    <xf numFmtId="0" fontId="13" fillId="0" borderId="13" xfId="5" applyFont="1" applyBorder="1" applyAlignment="1" applyProtection="1">
      <alignment horizontal="center"/>
    </xf>
    <xf numFmtId="0" fontId="13" fillId="0" borderId="14" xfId="5" applyFont="1" applyBorder="1" applyAlignment="1" applyProtection="1">
      <alignment horizontal="center"/>
    </xf>
    <xf numFmtId="0" fontId="13" fillId="0" borderId="187" xfId="5" applyFont="1" applyBorder="1" applyAlignment="1" applyProtection="1">
      <alignment horizontal="center"/>
    </xf>
    <xf numFmtId="0" fontId="13" fillId="0" borderId="21" xfId="5" applyFont="1" applyBorder="1" applyAlignment="1" applyProtection="1">
      <alignment horizontal="center"/>
    </xf>
    <xf numFmtId="0" fontId="13" fillId="0" borderId="22" xfId="5" applyFont="1" applyBorder="1" applyAlignment="1" applyProtection="1">
      <alignment horizontal="center"/>
    </xf>
    <xf numFmtId="0" fontId="13" fillId="0" borderId="120" xfId="5" applyFont="1" applyBorder="1" applyAlignment="1" applyProtection="1">
      <alignment horizontal="center"/>
    </xf>
    <xf numFmtId="0" fontId="13" fillId="0" borderId="122" xfId="5" applyFont="1" applyBorder="1" applyAlignment="1" applyProtection="1">
      <alignment horizontal="center"/>
    </xf>
    <xf numFmtId="0" fontId="6" fillId="0" borderId="120" xfId="5" applyFont="1" applyBorder="1" applyAlignment="1" applyProtection="1">
      <alignment horizontal="left" vertical="center"/>
    </xf>
    <xf numFmtId="0" fontId="6" fillId="0" borderId="13" xfId="5" applyFont="1" applyBorder="1" applyAlignment="1" applyProtection="1">
      <alignment horizontal="left" vertical="center"/>
    </xf>
    <xf numFmtId="0" fontId="7" fillId="0" borderId="13" xfId="5" applyFont="1" applyBorder="1" applyAlignment="1" applyProtection="1">
      <alignment horizontal="center" vertical="center"/>
    </xf>
    <xf numFmtId="0" fontId="7" fillId="0" borderId="14" xfId="5" applyFont="1" applyBorder="1" applyAlignment="1" applyProtection="1">
      <alignment horizontal="center" vertical="center"/>
    </xf>
    <xf numFmtId="0" fontId="7" fillId="0" borderId="179" xfId="5" applyFont="1" applyBorder="1" applyAlignment="1" applyProtection="1">
      <alignment horizontal="center" vertical="center"/>
    </xf>
    <xf numFmtId="0" fontId="6" fillId="0" borderId="105" xfId="5" applyFont="1" applyBorder="1" applyAlignment="1" applyProtection="1">
      <alignment horizontal="left" vertical="center"/>
    </xf>
    <xf numFmtId="0" fontId="8" fillId="0" borderId="105" xfId="5" applyFont="1" applyBorder="1" applyAlignment="1" applyProtection="1">
      <alignment horizontal="right" vertical="top"/>
    </xf>
    <xf numFmtId="14" fontId="1" fillId="0" borderId="6" xfId="1" applyNumberFormat="1" applyFill="1" applyBorder="1" applyAlignment="1" applyProtection="1">
      <alignment horizontal="left" vertical="center"/>
    </xf>
    <xf numFmtId="14" fontId="1" fillId="0" borderId="7" xfId="1" applyNumberFormat="1" applyFill="1" applyBorder="1" applyAlignment="1" applyProtection="1">
      <alignment horizontal="left" vertical="center"/>
    </xf>
    <xf numFmtId="14" fontId="1" fillId="0" borderId="8" xfId="1" applyNumberFormat="1" applyFill="1" applyBorder="1" applyAlignment="1" applyProtection="1">
      <alignment horizontal="left" vertical="center"/>
    </xf>
    <xf numFmtId="49" fontId="16" fillId="0" borderId="231" xfId="5" applyNumberFormat="1" applyFont="1" applyBorder="1" applyAlignment="1" applyProtection="1">
      <alignment horizontal="left" vertical="center"/>
    </xf>
    <xf numFmtId="49" fontId="16" fillId="0" borderId="56" xfId="5" applyNumberFormat="1" applyFont="1" applyBorder="1" applyAlignment="1" applyProtection="1">
      <alignment horizontal="left" vertical="center"/>
    </xf>
    <xf numFmtId="0" fontId="16" fillId="0" borderId="232" xfId="5" applyFont="1" applyBorder="1" applyAlignment="1" applyProtection="1">
      <alignment vertical="center"/>
    </xf>
    <xf numFmtId="0" fontId="16" fillId="0" borderId="233" xfId="5" applyFont="1" applyBorder="1" applyAlignment="1" applyProtection="1">
      <alignment vertical="center"/>
    </xf>
    <xf numFmtId="3" fontId="1" fillId="0" borderId="51" xfId="1" applyNumberFormat="1" applyFill="1" applyBorder="1" applyAlignment="1" applyProtection="1">
      <alignment horizontal="center" vertical="center"/>
    </xf>
    <xf numFmtId="0" fontId="1" fillId="0" borderId="51" xfId="1" applyFill="1" applyBorder="1" applyAlignment="1" applyProtection="1">
      <alignment horizontal="center" vertical="center"/>
      <protection locked="0"/>
    </xf>
    <xf numFmtId="10" fontId="1" fillId="2" borderId="51" xfId="1" applyNumberFormat="1" applyBorder="1" applyAlignment="1" applyProtection="1">
      <alignment horizontal="center" vertical="center"/>
      <protection locked="0"/>
    </xf>
    <xf numFmtId="3" fontId="6" fillId="0" borderId="51" xfId="5" applyNumberFormat="1" applyFont="1" applyBorder="1" applyAlignment="1" applyProtection="1">
      <alignment horizontal="center" vertical="center"/>
    </xf>
    <xf numFmtId="0" fontId="6" fillId="11" borderId="51" xfId="5" applyFont="1" applyFill="1" applyBorder="1" applyAlignment="1" applyProtection="1">
      <alignment horizontal="left" vertical="center"/>
    </xf>
    <xf numFmtId="49" fontId="15" fillId="0" borderId="227" xfId="5" applyNumberFormat="1" applyFont="1" applyBorder="1" applyAlignment="1" applyProtection="1">
      <alignment horizontal="left" vertical="center"/>
    </xf>
    <xf numFmtId="49" fontId="15" fillId="0" borderId="148" xfId="5" applyNumberFormat="1" applyFont="1" applyBorder="1" applyAlignment="1" applyProtection="1">
      <alignment horizontal="left" vertical="center"/>
    </xf>
    <xf numFmtId="0" fontId="2" fillId="8" borderId="44" xfId="4" applyFont="1" applyFill="1" applyBorder="1" applyAlignment="1" applyProtection="1">
      <alignment horizontal="left" vertical="center"/>
    </xf>
    <xf numFmtId="0" fontId="2" fillId="8" borderId="45" xfId="4" applyFont="1" applyFill="1" applyBorder="1" applyAlignment="1" applyProtection="1">
      <alignment horizontal="left" vertical="center"/>
    </xf>
    <xf numFmtId="0" fontId="20" fillId="4" borderId="230" xfId="3" applyFont="1" applyBorder="1" applyAlignment="1" applyProtection="1">
      <alignment horizontal="left" vertical="center"/>
    </xf>
    <xf numFmtId="0" fontId="20" fillId="4" borderId="146" xfId="3" applyFont="1" applyBorder="1" applyAlignment="1" applyProtection="1">
      <alignment horizontal="left" vertical="center"/>
    </xf>
    <xf numFmtId="0" fontId="1" fillId="3" borderId="223" xfId="2" applyBorder="1" applyAlignment="1" applyProtection="1">
      <alignment horizontal="center" vertical="center"/>
    </xf>
    <xf numFmtId="0" fontId="1" fillId="3" borderId="51" xfId="2" applyBorder="1" applyAlignment="1" applyProtection="1">
      <alignment horizontal="center" vertical="center"/>
    </xf>
    <xf numFmtId="0" fontId="18" fillId="0" borderId="51" xfId="1" applyFont="1" applyFill="1" applyBorder="1" applyAlignment="1" applyProtection="1">
      <alignment horizontal="center" vertical="center"/>
      <protection locked="0"/>
    </xf>
    <xf numFmtId="0" fontId="2" fillId="8" borderId="228" xfId="4" applyFont="1" applyFill="1" applyBorder="1" applyAlignment="1" applyProtection="1">
      <alignment horizontal="left" vertical="center"/>
    </xf>
    <xf numFmtId="0" fontId="2" fillId="8" borderId="46" xfId="4" applyFont="1" applyFill="1" applyBorder="1" applyAlignment="1" applyProtection="1">
      <alignment horizontal="left" vertical="center"/>
    </xf>
    <xf numFmtId="0" fontId="1" fillId="3" borderId="230" xfId="2" applyBorder="1" applyAlignment="1" applyProtection="1">
      <alignment horizontal="center" vertical="center"/>
    </xf>
    <xf numFmtId="0" fontId="1" fillId="3" borderId="146" xfId="2" applyBorder="1" applyAlignment="1" applyProtection="1">
      <alignment horizontal="center" vertical="center"/>
    </xf>
    <xf numFmtId="0" fontId="6" fillId="0" borderId="146" xfId="5" applyFont="1" applyBorder="1" applyAlignment="1" applyProtection="1">
      <alignment horizontal="center" vertical="center"/>
    </xf>
    <xf numFmtId="0" fontId="6" fillId="0" borderId="146" xfId="5" applyFont="1" applyBorder="1" applyAlignment="1" applyProtection="1">
      <alignment vertical="center"/>
    </xf>
    <xf numFmtId="0" fontId="6" fillId="0" borderId="51" xfId="5" applyFont="1" applyBorder="1" applyAlignment="1" applyProtection="1">
      <alignment horizontal="left" vertical="center"/>
    </xf>
    <xf numFmtId="0" fontId="6" fillId="0" borderId="51" xfId="5" applyFont="1" applyBorder="1" applyAlignment="1" applyProtection="1">
      <alignment vertical="center"/>
    </xf>
    <xf numFmtId="0" fontId="6" fillId="0" borderId="51" xfId="5" applyFont="1" applyBorder="1" applyAlignment="1" applyProtection="1">
      <alignment vertical="center"/>
      <protection locked="0"/>
    </xf>
    <xf numFmtId="0" fontId="6" fillId="18" borderId="51" xfId="5" applyFont="1" applyFill="1" applyBorder="1" applyAlignment="1" applyProtection="1">
      <alignment vertical="center"/>
      <protection locked="0"/>
    </xf>
    <xf numFmtId="0" fontId="16" fillId="0" borderId="51" xfId="5" applyFont="1" applyBorder="1" applyAlignment="1" applyProtection="1">
      <alignment horizontal="right"/>
    </xf>
    <xf numFmtId="0" fontId="1" fillId="2" borderId="51" xfId="1" applyBorder="1" applyAlignment="1" applyProtection="1">
      <alignment horizontal="center" vertical="center"/>
      <protection locked="0"/>
    </xf>
    <xf numFmtId="37" fontId="16" fillId="0" borderId="51" xfId="5" applyNumberFormat="1" applyFont="1" applyBorder="1" applyAlignment="1" applyProtection="1">
      <alignment horizontal="left" vertical="center"/>
    </xf>
    <xf numFmtId="0" fontId="15" fillId="0" borderId="227" xfId="5" applyFont="1" applyBorder="1" applyAlignment="1" applyProtection="1">
      <alignment horizontal="left" vertical="center"/>
    </xf>
    <xf numFmtId="0" fontId="15" fillId="0" borderId="148" xfId="5" applyFont="1" applyBorder="1" applyAlignment="1" applyProtection="1">
      <alignment horizontal="left" vertical="center"/>
    </xf>
    <xf numFmtId="0" fontId="6" fillId="6" borderId="51" xfId="5" applyFont="1" applyFill="1" applyBorder="1" applyAlignment="1" applyProtection="1">
      <alignment vertical="center"/>
      <protection locked="0"/>
    </xf>
    <xf numFmtId="0" fontId="1" fillId="2" borderId="51" xfId="1" applyBorder="1" applyAlignment="1" applyProtection="1">
      <alignment vertical="center"/>
      <protection locked="0"/>
    </xf>
    <xf numFmtId="0" fontId="16" fillId="0" borderId="48" xfId="5" applyFont="1" applyBorder="1" applyAlignment="1" applyProtection="1">
      <alignment horizontal="right"/>
    </xf>
    <xf numFmtId="0" fontId="6" fillId="0" borderId="49" xfId="5" applyFont="1" applyFill="1" applyBorder="1" applyAlignment="1" applyProtection="1">
      <alignment horizontal="center"/>
    </xf>
    <xf numFmtId="0" fontId="6" fillId="0" borderId="50" xfId="5" applyFont="1" applyBorder="1" applyAlignment="1" applyProtection="1">
      <alignment horizontal="left" vertical="center"/>
    </xf>
    <xf numFmtId="0" fontId="1" fillId="2" borderId="146" xfId="1" applyBorder="1" applyAlignment="1" applyProtection="1">
      <alignment vertical="center"/>
      <protection locked="0"/>
    </xf>
    <xf numFmtId="2" fontId="6" fillId="0" borderId="223" xfId="5" applyNumberFormat="1" applyFont="1" applyBorder="1" applyAlignment="1" applyProtection="1">
      <alignment horizontal="center" vertical="center"/>
    </xf>
    <xf numFmtId="2" fontId="6" fillId="0" borderId="51" xfId="5" applyNumberFormat="1" applyFont="1" applyBorder="1" applyAlignment="1" applyProtection="1">
      <alignment horizontal="center" vertical="center"/>
    </xf>
    <xf numFmtId="2" fontId="6" fillId="0" borderId="51" xfId="5" applyNumberFormat="1" applyFont="1" applyFill="1" applyBorder="1" applyAlignment="1" applyProtection="1">
      <alignment horizontal="left" vertical="center"/>
    </xf>
    <xf numFmtId="2" fontId="6" fillId="0" borderId="51" xfId="5" applyNumberFormat="1" applyFont="1" applyBorder="1" applyAlignment="1" applyProtection="1">
      <alignment horizontal="left" vertical="center"/>
    </xf>
    <xf numFmtId="0" fontId="6" fillId="0" borderId="223" xfId="5" applyFont="1" applyBorder="1" applyAlignment="1" applyProtection="1">
      <alignment horizontal="center" vertical="center"/>
    </xf>
    <xf numFmtId="0" fontId="14" fillId="0" borderId="51" xfId="1" applyFont="1" applyFill="1" applyBorder="1" applyAlignment="1" applyProtection="1">
      <alignment horizontal="left" vertical="center"/>
    </xf>
    <xf numFmtId="0" fontId="15" fillId="0" borderId="48" xfId="5" applyFont="1" applyBorder="1" applyAlignment="1" applyProtection="1">
      <alignment horizontal="left" vertical="center"/>
    </xf>
    <xf numFmtId="0" fontId="15" fillId="0" borderId="7" xfId="5" applyFont="1" applyBorder="1" applyAlignment="1" applyProtection="1">
      <alignment horizontal="left" vertical="center"/>
    </xf>
    <xf numFmtId="0" fontId="15" fillId="0" borderId="224" xfId="5" applyFont="1" applyBorder="1" applyAlignment="1" applyProtection="1">
      <alignment horizontal="left" vertical="center"/>
    </xf>
    <xf numFmtId="2" fontId="6" fillId="0" borderId="18" xfId="5" applyNumberFormat="1" applyFont="1" applyBorder="1" applyAlignment="1" applyProtection="1">
      <alignment horizontal="left" vertical="center"/>
    </xf>
    <xf numFmtId="2" fontId="6" fillId="0" borderId="146" xfId="5" applyNumberFormat="1" applyFont="1" applyBorder="1" applyAlignment="1" applyProtection="1">
      <alignment horizontal="left" vertical="center"/>
    </xf>
    <xf numFmtId="0" fontId="14" fillId="0" borderId="51" xfId="1" applyFont="1" applyFill="1" applyBorder="1" applyAlignment="1" applyProtection="1">
      <alignment vertical="center"/>
    </xf>
    <xf numFmtId="0" fontId="6" fillId="0" borderId="117" xfId="5" applyFont="1" applyBorder="1" applyAlignment="1" applyProtection="1">
      <alignment horizontal="center" vertical="center"/>
    </xf>
    <xf numFmtId="0" fontId="6" fillId="0" borderId="0" xfId="5" applyFont="1" applyBorder="1" applyAlignment="1" applyProtection="1">
      <alignment horizontal="center" vertical="center"/>
    </xf>
    <xf numFmtId="0" fontId="12" fillId="0" borderId="221" xfId="5" applyFont="1" applyBorder="1" applyAlignment="1" applyProtection="1">
      <alignment horizontal="center" vertical="center"/>
    </xf>
    <xf numFmtId="0" fontId="12" fillId="0" borderId="148" xfId="5" applyFont="1" applyBorder="1" applyAlignment="1" applyProtection="1">
      <alignment horizontal="center" vertical="center"/>
    </xf>
    <xf numFmtId="0" fontId="13" fillId="0" borderId="222" xfId="5" applyFont="1" applyBorder="1" applyAlignment="1" applyProtection="1">
      <alignment horizontal="center" vertical="center"/>
    </xf>
    <xf numFmtId="0" fontId="13" fillId="0" borderId="146" xfId="5" applyFont="1" applyBorder="1" applyAlignment="1" applyProtection="1">
      <alignment horizontal="center" vertical="center"/>
    </xf>
    <xf numFmtId="0" fontId="7" fillId="0" borderId="95" xfId="5" applyFont="1" applyBorder="1" applyAlignment="1" applyProtection="1">
      <alignment horizontal="center" vertical="center"/>
    </xf>
    <xf numFmtId="0" fontId="7" fillId="0" borderId="96" xfId="5" applyFont="1" applyBorder="1" applyAlignment="1" applyProtection="1">
      <alignment horizontal="center" vertical="center"/>
    </xf>
    <xf numFmtId="0" fontId="8" fillId="0" borderId="117" xfId="5" applyFont="1" applyBorder="1" applyAlignment="1" applyProtection="1">
      <alignment horizontal="right" vertical="top"/>
    </xf>
    <xf numFmtId="14" fontId="1" fillId="0" borderId="6" xfId="8" applyNumberFormat="1" applyFill="1" applyBorder="1" applyAlignment="1" applyProtection="1">
      <alignment horizontal="left" vertical="center"/>
    </xf>
    <xf numFmtId="14" fontId="1" fillId="0" borderId="7" xfId="8" applyNumberFormat="1" applyFill="1" applyBorder="1" applyAlignment="1" applyProtection="1">
      <alignment horizontal="left" vertical="center"/>
    </xf>
    <xf numFmtId="14" fontId="1" fillId="0" borderId="8" xfId="8" applyNumberFormat="1" applyFill="1" applyBorder="1" applyAlignment="1" applyProtection="1">
      <alignment horizontal="left" vertical="center"/>
    </xf>
    <xf numFmtId="49" fontId="32" fillId="0" borderId="231" xfId="5" applyNumberFormat="1" applyFont="1" applyBorder="1" applyAlignment="1" applyProtection="1">
      <alignment horizontal="left" vertical="center"/>
    </xf>
    <xf numFmtId="49" fontId="32" fillId="0" borderId="56" xfId="5" applyNumberFormat="1" applyFont="1" applyBorder="1" applyAlignment="1" applyProtection="1">
      <alignment horizontal="left" vertical="center"/>
    </xf>
    <xf numFmtId="0" fontId="32" fillId="0" borderId="232" xfId="5" applyFont="1" applyFill="1" applyBorder="1" applyAlignment="1" applyProtection="1">
      <alignment vertical="center"/>
    </xf>
    <xf numFmtId="0" fontId="32" fillId="0" borderId="233" xfId="5" applyFont="1" applyFill="1" applyBorder="1" applyAlignment="1" applyProtection="1">
      <alignment vertical="center"/>
    </xf>
    <xf numFmtId="3" fontId="1" fillId="0" borderId="51" xfId="1" applyNumberFormat="1" applyFont="1" applyFill="1" applyBorder="1" applyAlignment="1" applyProtection="1">
      <alignment horizontal="center" vertical="center"/>
    </xf>
    <xf numFmtId="0" fontId="29" fillId="0" borderId="51" xfId="5" applyFont="1" applyBorder="1" applyAlignment="1" applyProtection="1">
      <alignment horizontal="center" vertical="center"/>
    </xf>
    <xf numFmtId="0" fontId="1" fillId="2" borderId="51" xfId="1" applyFont="1" applyBorder="1" applyAlignment="1" applyProtection="1">
      <alignment horizontal="center" vertical="center"/>
      <protection locked="0"/>
    </xf>
    <xf numFmtId="10" fontId="1" fillId="2" borderId="51" xfId="1" applyNumberFormat="1" applyFont="1" applyBorder="1" applyAlignment="1" applyProtection="1">
      <alignment horizontal="center" vertical="center"/>
      <protection locked="0"/>
    </xf>
    <xf numFmtId="3" fontId="29" fillId="0" borderId="51" xfId="5" applyNumberFormat="1" applyFont="1" applyBorder="1" applyAlignment="1" applyProtection="1">
      <alignment horizontal="center" vertical="center"/>
    </xf>
    <xf numFmtId="0" fontId="29" fillId="11" borderId="51" xfId="5" applyFont="1" applyFill="1" applyBorder="1" applyAlignment="1" applyProtection="1">
      <alignment horizontal="left" vertical="center"/>
    </xf>
    <xf numFmtId="49" fontId="31" fillId="0" borderId="223" xfId="5" applyNumberFormat="1" applyFont="1" applyBorder="1" applyAlignment="1" applyProtection="1">
      <alignment horizontal="left" vertical="center"/>
    </xf>
    <xf numFmtId="49" fontId="31" fillId="0" borderId="51" xfId="5" applyNumberFormat="1" applyFont="1" applyBorder="1" applyAlignment="1" applyProtection="1">
      <alignment horizontal="left" vertical="center"/>
    </xf>
    <xf numFmtId="0" fontId="1" fillId="8" borderId="231" xfId="4" applyFont="1" applyFill="1" applyBorder="1" applyAlignment="1" applyProtection="1">
      <alignment horizontal="left" vertical="center"/>
    </xf>
    <xf numFmtId="0" fontId="1" fillId="8" borderId="56" xfId="4" applyFont="1" applyFill="1" applyBorder="1" applyAlignment="1" applyProtection="1">
      <alignment horizontal="left" vertical="center"/>
    </xf>
    <xf numFmtId="0" fontId="21" fillId="4" borderId="228" xfId="3" applyFont="1" applyBorder="1" applyAlignment="1" applyProtection="1">
      <alignment horizontal="left" vertical="center"/>
    </xf>
    <xf numFmtId="0" fontId="21" fillId="4" borderId="46" xfId="3" applyFont="1" applyBorder="1" applyAlignment="1" applyProtection="1">
      <alignment horizontal="left" vertical="center"/>
    </xf>
    <xf numFmtId="0" fontId="1" fillId="3" borderId="223" xfId="2" applyFont="1" applyBorder="1" applyAlignment="1" applyProtection="1">
      <alignment horizontal="center" vertical="center"/>
    </xf>
    <xf numFmtId="0" fontId="1" fillId="3" borderId="51" xfId="2" applyFont="1" applyBorder="1" applyAlignment="1" applyProtection="1">
      <alignment horizontal="center" vertical="center"/>
    </xf>
    <xf numFmtId="0" fontId="4" fillId="2" borderId="51" xfId="1" applyFont="1" applyBorder="1" applyAlignment="1" applyProtection="1">
      <alignment horizontal="center" vertical="center"/>
      <protection locked="0"/>
    </xf>
    <xf numFmtId="0" fontId="31" fillId="0" borderId="231" xfId="5" applyFont="1" applyBorder="1" applyAlignment="1" applyProtection="1">
      <alignment horizontal="left" vertical="center"/>
    </xf>
    <xf numFmtId="0" fontId="31" fillId="0" borderId="56" xfId="5" applyFont="1" applyBorder="1" applyAlignment="1" applyProtection="1">
      <alignment horizontal="left" vertical="center"/>
    </xf>
    <xf numFmtId="0" fontId="1" fillId="8" borderId="228" xfId="4" applyFont="1" applyFill="1" applyBorder="1" applyAlignment="1" applyProtection="1">
      <alignment horizontal="left" vertical="center"/>
    </xf>
    <xf numFmtId="0" fontId="1" fillId="8" borderId="46" xfId="4" applyFont="1" applyFill="1" applyBorder="1" applyAlignment="1" applyProtection="1">
      <alignment horizontal="left" vertical="center"/>
    </xf>
    <xf numFmtId="0" fontId="29" fillId="0" borderId="51" xfId="5" applyFont="1" applyBorder="1" applyAlignment="1" applyProtection="1">
      <alignment vertical="center"/>
    </xf>
    <xf numFmtId="0" fontId="29" fillId="0" borderId="51" xfId="5" applyFont="1" applyBorder="1" applyAlignment="1" applyProtection="1">
      <alignment horizontal="left" vertical="center"/>
    </xf>
    <xf numFmtId="0" fontId="29" fillId="0" borderId="51" xfId="5" applyFont="1" applyBorder="1" applyAlignment="1" applyProtection="1">
      <alignment vertical="center"/>
      <protection locked="0"/>
    </xf>
    <xf numFmtId="0" fontId="29" fillId="19" borderId="51" xfId="5" applyFont="1" applyFill="1" applyBorder="1" applyAlignment="1" applyProtection="1">
      <alignment vertical="center"/>
      <protection locked="0"/>
    </xf>
    <xf numFmtId="0" fontId="32" fillId="0" borderId="51" xfId="5" applyFont="1" applyBorder="1" applyAlignment="1" applyProtection="1">
      <alignment horizontal="right"/>
    </xf>
    <xf numFmtId="0" fontId="32" fillId="6" borderId="51" xfId="5" applyFont="1" applyFill="1" applyBorder="1" applyAlignment="1" applyProtection="1">
      <alignment horizontal="center" vertical="center"/>
      <protection locked="0"/>
    </xf>
    <xf numFmtId="37" fontId="32" fillId="0" borderId="51" xfId="5" applyNumberFormat="1" applyFont="1" applyBorder="1" applyAlignment="1" applyProtection="1">
      <alignment horizontal="left" vertical="center"/>
    </xf>
    <xf numFmtId="49" fontId="31" fillId="0" borderId="231" xfId="5" applyNumberFormat="1" applyFont="1" applyBorder="1" applyAlignment="1" applyProtection="1">
      <alignment horizontal="left" vertical="center"/>
    </xf>
    <xf numFmtId="49" fontId="31" fillId="0" borderId="56" xfId="5" applyNumberFormat="1" applyFont="1" applyBorder="1" applyAlignment="1" applyProtection="1">
      <alignment horizontal="left" vertical="center"/>
    </xf>
    <xf numFmtId="0" fontId="29" fillId="0" borderId="51" xfId="5" applyFont="1" applyFill="1" applyBorder="1" applyAlignment="1" applyProtection="1">
      <alignment vertical="center"/>
      <protection locked="0"/>
    </xf>
    <xf numFmtId="0" fontId="29" fillId="6" borderId="51" xfId="5" applyFont="1" applyFill="1" applyBorder="1" applyAlignment="1" applyProtection="1">
      <alignment vertical="center"/>
      <protection locked="0"/>
    </xf>
    <xf numFmtId="0" fontId="1" fillId="2" borderId="51" xfId="1" applyFont="1" applyBorder="1" applyAlignment="1" applyProtection="1">
      <alignment vertical="center"/>
      <protection locked="0"/>
    </xf>
    <xf numFmtId="0" fontId="1" fillId="8" borderId="223" xfId="4" applyFont="1" applyFill="1" applyBorder="1" applyAlignment="1" applyProtection="1">
      <alignment horizontal="left" vertical="center"/>
    </xf>
    <xf numFmtId="0" fontId="1" fillId="8" borderId="51" xfId="4" applyFont="1" applyFill="1" applyBorder="1" applyAlignment="1" applyProtection="1">
      <alignment horizontal="left" vertical="center"/>
    </xf>
    <xf numFmtId="2" fontId="29" fillId="0" borderId="237" xfId="5" applyNumberFormat="1" applyFont="1" applyBorder="1" applyAlignment="1" applyProtection="1">
      <alignment horizontal="center" vertical="center"/>
    </xf>
    <xf numFmtId="2" fontId="29" fillId="0" borderId="49" xfId="5" applyNumberFormat="1" applyFont="1" applyBorder="1" applyAlignment="1" applyProtection="1">
      <alignment horizontal="center" vertical="center"/>
    </xf>
    <xf numFmtId="2" fontId="29" fillId="0" borderId="50" xfId="5" applyNumberFormat="1" applyFont="1" applyFill="1" applyBorder="1" applyAlignment="1" applyProtection="1">
      <alignment horizontal="left" vertical="center"/>
    </xf>
    <xf numFmtId="2" fontId="29" fillId="0" borderId="51" xfId="5" applyNumberFormat="1" applyFont="1" applyFill="1" applyBorder="1" applyAlignment="1" applyProtection="1">
      <alignment horizontal="left" vertical="center"/>
    </xf>
    <xf numFmtId="0" fontId="32" fillId="0" borderId="237" xfId="5" applyFont="1" applyBorder="1" applyAlignment="1" applyProtection="1">
      <alignment horizontal="right"/>
    </xf>
    <xf numFmtId="0" fontId="32" fillId="0" borderId="49" xfId="5" applyFont="1" applyBorder="1" applyAlignment="1" applyProtection="1">
      <alignment horizontal="right"/>
    </xf>
    <xf numFmtId="0" fontId="29" fillId="0" borderId="49" xfId="5" applyFont="1" applyFill="1" applyBorder="1" applyAlignment="1" applyProtection="1">
      <alignment horizontal="center"/>
    </xf>
    <xf numFmtId="0" fontId="29" fillId="0" borderId="50" xfId="5" applyFont="1" applyBorder="1" applyAlignment="1" applyProtection="1">
      <alignment horizontal="left" vertical="center"/>
    </xf>
    <xf numFmtId="0" fontId="31" fillId="0" borderId="237" xfId="5" applyFont="1" applyBorder="1" applyAlignment="1" applyProtection="1">
      <alignment horizontal="left" vertical="center"/>
    </xf>
    <xf numFmtId="0" fontId="31" fillId="0" borderId="49" xfId="5" applyFont="1" applyBorder="1" applyAlignment="1" applyProtection="1">
      <alignment horizontal="left" vertical="center"/>
    </xf>
    <xf numFmtId="0" fontId="31" fillId="0" borderId="238" xfId="5" applyFont="1" applyBorder="1" applyAlignment="1" applyProtection="1">
      <alignment horizontal="left" vertical="center"/>
    </xf>
    <xf numFmtId="2" fontId="29" fillId="0" borderId="48" xfId="5" applyNumberFormat="1" applyFont="1" applyBorder="1" applyAlignment="1" applyProtection="1">
      <alignment horizontal="center" vertical="center"/>
    </xf>
    <xf numFmtId="2" fontId="29" fillId="0" borderId="50" xfId="5" applyNumberFormat="1" applyFont="1" applyBorder="1" applyAlignment="1" applyProtection="1">
      <alignment horizontal="left" vertical="center"/>
    </xf>
    <xf numFmtId="2" fontId="29" fillId="0" borderId="51" xfId="5" applyNumberFormat="1" applyFont="1" applyBorder="1" applyAlignment="1" applyProtection="1">
      <alignment horizontal="left" vertical="center"/>
    </xf>
    <xf numFmtId="0" fontId="31" fillId="0" borderId="223" xfId="5" applyFont="1" applyBorder="1" applyAlignment="1" applyProtection="1">
      <alignment horizontal="left" vertical="center"/>
    </xf>
    <xf numFmtId="0" fontId="31" fillId="0" borderId="51" xfId="5" applyFont="1" applyBorder="1" applyAlignment="1" applyProtection="1">
      <alignment horizontal="left" vertical="center"/>
    </xf>
    <xf numFmtId="0" fontId="29" fillId="0" borderId="223" xfId="5" applyFont="1" applyBorder="1" applyAlignment="1" applyProtection="1">
      <alignment horizontal="center" vertical="center"/>
    </xf>
    <xf numFmtId="0" fontId="28" fillId="0" borderId="70" xfId="5" applyFont="1" applyBorder="1" applyAlignment="1" applyProtection="1">
      <alignment horizontal="right"/>
    </xf>
    <xf numFmtId="0" fontId="28" fillId="0" borderId="7" xfId="5" applyFont="1" applyBorder="1" applyAlignment="1" applyProtection="1">
      <alignment horizontal="right"/>
    </xf>
    <xf numFmtId="0" fontId="28" fillId="0" borderId="72" xfId="5" applyFont="1" applyBorder="1" applyAlignment="1" applyProtection="1">
      <alignment horizontal="right"/>
    </xf>
    <xf numFmtId="0" fontId="28" fillId="0" borderId="17" xfId="5" applyFont="1" applyBorder="1" applyAlignment="1" applyProtection="1">
      <alignment horizontal="right"/>
    </xf>
    <xf numFmtId="0" fontId="28" fillId="0" borderId="7" xfId="5" applyFont="1" applyBorder="1" applyAlignment="1" applyProtection="1">
      <alignment horizontal="center"/>
    </xf>
    <xf numFmtId="0" fontId="28" fillId="0" borderId="8" xfId="5" applyFont="1" applyBorder="1" applyAlignment="1" applyProtection="1">
      <alignment horizontal="center"/>
    </xf>
    <xf numFmtId="0" fontId="28" fillId="0" borderId="17" xfId="5" applyFont="1" applyBorder="1" applyAlignment="1" applyProtection="1">
      <alignment horizontal="center"/>
    </xf>
    <xf numFmtId="0" fontId="28" fillId="0" borderId="18" xfId="5" applyFont="1" applyBorder="1" applyAlignment="1" applyProtection="1">
      <alignment horizontal="center"/>
    </xf>
    <xf numFmtId="0" fontId="7" fillId="0" borderId="234" xfId="5" applyFont="1" applyBorder="1" applyAlignment="1" applyProtection="1">
      <alignment horizontal="center" vertical="center"/>
    </xf>
    <xf numFmtId="0" fontId="27" fillId="0" borderId="117" xfId="5" applyFont="1" applyBorder="1" applyAlignment="1" applyProtection="1">
      <alignment horizontal="right" vertical="top"/>
    </xf>
    <xf numFmtId="0" fontId="27" fillId="0" borderId="0" xfId="5" applyFont="1" applyBorder="1" applyAlignment="1" applyProtection="1">
      <alignment horizontal="right" vertical="top"/>
    </xf>
    <xf numFmtId="14" fontId="1" fillId="0" borderId="148" xfId="1" applyNumberFormat="1" applyFont="1" applyFill="1" applyBorder="1" applyAlignment="1" applyProtection="1">
      <alignment horizontal="left" vertical="center"/>
    </xf>
    <xf numFmtId="0" fontId="27" fillId="0" borderId="0" xfId="5" applyFont="1" applyFill="1" applyBorder="1" applyAlignment="1" applyProtection="1">
      <alignment horizontal="right" vertical="center"/>
    </xf>
    <xf numFmtId="49" fontId="16" fillId="0" borderId="249" xfId="5" applyNumberFormat="1" applyFont="1" applyBorder="1" applyAlignment="1" applyProtection="1">
      <alignment horizontal="left" vertical="center"/>
    </xf>
    <xf numFmtId="49" fontId="16" fillId="0" borderId="250" xfId="5" applyNumberFormat="1" applyFont="1" applyBorder="1" applyAlignment="1" applyProtection="1">
      <alignment horizontal="left" vertical="center"/>
    </xf>
    <xf numFmtId="0" fontId="16" fillId="8" borderId="261" xfId="5" applyFont="1" applyFill="1" applyBorder="1" applyAlignment="1" applyProtection="1">
      <alignment vertical="center"/>
    </xf>
    <xf numFmtId="0" fontId="16" fillId="8" borderId="262" xfId="5" applyFont="1" applyFill="1" applyBorder="1" applyAlignment="1" applyProtection="1">
      <alignment vertical="center"/>
    </xf>
    <xf numFmtId="3" fontId="6" fillId="0" borderId="247" xfId="5" applyNumberFormat="1" applyFont="1" applyBorder="1" applyAlignment="1" applyProtection="1">
      <alignment horizontal="center" vertical="center"/>
    </xf>
    <xf numFmtId="0" fontId="6" fillId="0" borderId="247" xfId="5" applyFont="1" applyBorder="1" applyAlignment="1" applyProtection="1">
      <alignment horizontal="center" vertical="center"/>
    </xf>
    <xf numFmtId="0" fontId="6" fillId="8" borderId="247" xfId="5" applyFont="1" applyFill="1" applyBorder="1" applyAlignment="1" applyProtection="1">
      <alignment horizontal="center" vertical="center"/>
      <protection locked="0"/>
    </xf>
    <xf numFmtId="10" fontId="6" fillId="8" borderId="247" xfId="5" applyNumberFormat="1" applyFont="1" applyFill="1" applyBorder="1" applyAlignment="1" applyProtection="1">
      <alignment horizontal="center" vertical="center"/>
      <protection locked="0"/>
    </xf>
    <xf numFmtId="0" fontId="6" fillId="11" borderId="247" xfId="5" applyFont="1" applyFill="1" applyBorder="1" applyAlignment="1" applyProtection="1">
      <alignment horizontal="left" vertical="center"/>
    </xf>
    <xf numFmtId="49" fontId="15" fillId="0" borderId="257" xfId="5" applyNumberFormat="1" applyFont="1" applyBorder="1" applyAlignment="1" applyProtection="1">
      <alignment horizontal="left" vertical="center"/>
    </xf>
    <xf numFmtId="49" fontId="15" fillId="0" borderId="247" xfId="5" applyNumberFormat="1" applyFont="1" applyBorder="1" applyAlignment="1" applyProtection="1">
      <alignment horizontal="left" vertical="center"/>
    </xf>
    <xf numFmtId="0" fontId="26" fillId="0" borderId="249" xfId="5" applyFont="1" applyBorder="1" applyAlignment="1" applyProtection="1">
      <alignment horizontal="left" vertical="center"/>
    </xf>
    <xf numFmtId="0" fontId="26" fillId="0" borderId="250" xfId="5" applyFont="1" applyBorder="1" applyAlignment="1" applyProtection="1">
      <alignment horizontal="left" vertical="center"/>
    </xf>
    <xf numFmtId="0" fontId="16" fillId="8" borderId="252" xfId="5" applyFont="1" applyFill="1" applyBorder="1" applyAlignment="1" applyProtection="1">
      <alignment horizontal="left" vertical="center"/>
    </xf>
    <xf numFmtId="0" fontId="16" fillId="8" borderId="242" xfId="5" applyFont="1" applyFill="1" applyBorder="1" applyAlignment="1" applyProtection="1">
      <alignment horizontal="left" vertical="center"/>
    </xf>
    <xf numFmtId="0" fontId="1" fillId="12" borderId="244" xfId="7" applyBorder="1" applyAlignment="1" applyProtection="1">
      <alignment horizontal="center" vertical="center"/>
    </xf>
    <xf numFmtId="0" fontId="1" fillId="12" borderId="245" xfId="7" applyBorder="1" applyAlignment="1" applyProtection="1">
      <alignment horizontal="center" vertical="center"/>
    </xf>
    <xf numFmtId="0" fontId="1" fillId="12" borderId="257" xfId="7" applyBorder="1" applyAlignment="1" applyProtection="1">
      <alignment horizontal="center" vertical="center"/>
    </xf>
    <xf numFmtId="0" fontId="1" fillId="12" borderId="247" xfId="7" applyBorder="1" applyAlignment="1" applyProtection="1">
      <alignment horizontal="center" vertical="center"/>
    </xf>
    <xf numFmtId="0" fontId="6" fillId="0" borderId="245" xfId="5" applyFont="1" applyBorder="1" applyAlignment="1" applyProtection="1">
      <alignment horizontal="center" vertical="center"/>
    </xf>
    <xf numFmtId="0" fontId="26" fillId="8" borderId="252" xfId="5" applyFont="1" applyFill="1" applyBorder="1" applyAlignment="1" applyProtection="1">
      <alignment horizontal="left" vertical="center"/>
    </xf>
    <xf numFmtId="0" fontId="26" fillId="8" borderId="242" xfId="5" applyFont="1" applyFill="1" applyBorder="1" applyAlignment="1" applyProtection="1">
      <alignment horizontal="left" vertical="center"/>
    </xf>
    <xf numFmtId="0" fontId="6" fillId="0" borderId="245" xfId="5" applyFont="1" applyBorder="1" applyAlignment="1" applyProtection="1">
      <alignment vertical="center"/>
    </xf>
    <xf numFmtId="0" fontId="6" fillId="0" borderId="247" xfId="5" applyFont="1" applyBorder="1" applyAlignment="1" applyProtection="1">
      <alignment horizontal="left" vertical="center"/>
    </xf>
    <xf numFmtId="0" fontId="6" fillId="0" borderId="247" xfId="5" applyFont="1" applyBorder="1" applyAlignment="1" applyProtection="1">
      <alignment vertical="center"/>
    </xf>
    <xf numFmtId="0" fontId="16" fillId="0" borderId="247" xfId="5" applyFont="1" applyBorder="1" applyAlignment="1" applyProtection="1">
      <alignment horizontal="right"/>
    </xf>
    <xf numFmtId="0" fontId="16" fillId="0" borderId="247" xfId="5" applyFont="1" applyFill="1" applyBorder="1" applyAlignment="1" applyProtection="1">
      <alignment horizontal="center" vertical="center"/>
    </xf>
    <xf numFmtId="37" fontId="16" fillId="0" borderId="247" xfId="5" applyNumberFormat="1" applyFont="1" applyBorder="1" applyAlignment="1" applyProtection="1">
      <alignment horizontal="left" vertical="center"/>
    </xf>
    <xf numFmtId="0" fontId="15" fillId="0" borderId="249" xfId="5" applyFont="1" applyBorder="1" applyAlignment="1" applyProtection="1">
      <alignment horizontal="left" vertical="center"/>
    </xf>
    <xf numFmtId="0" fontId="15" fillId="0" borderId="250" xfId="5" applyFont="1" applyBorder="1" applyAlignment="1" applyProtection="1">
      <alignment horizontal="left" vertical="center"/>
    </xf>
    <xf numFmtId="49" fontId="15" fillId="0" borderId="249" xfId="5" applyNumberFormat="1" applyFont="1" applyBorder="1" applyAlignment="1" applyProtection="1">
      <alignment horizontal="left" vertical="center"/>
    </xf>
    <xf numFmtId="49" fontId="15" fillId="0" borderId="250" xfId="5" applyNumberFormat="1" applyFont="1" applyBorder="1" applyAlignment="1" applyProtection="1">
      <alignment horizontal="left" vertical="center"/>
    </xf>
    <xf numFmtId="0" fontId="6" fillId="22" borderId="247" xfId="5" applyFont="1" applyFill="1" applyBorder="1" applyAlignment="1" applyProtection="1">
      <alignment vertical="center"/>
      <protection locked="0"/>
    </xf>
    <xf numFmtId="0" fontId="6" fillId="0" borderId="247" xfId="5" applyFont="1" applyFill="1" applyBorder="1" applyAlignment="1" applyProtection="1">
      <alignment vertical="center"/>
    </xf>
    <xf numFmtId="0" fontId="16" fillId="0" borderId="260" xfId="5" applyFont="1" applyBorder="1" applyAlignment="1" applyProtection="1">
      <alignment horizontal="right"/>
    </xf>
    <xf numFmtId="0" fontId="16" fillId="0" borderId="256" xfId="5" applyFont="1" applyBorder="1" applyAlignment="1" applyProtection="1">
      <alignment horizontal="right"/>
    </xf>
    <xf numFmtId="0" fontId="6" fillId="0" borderId="256" xfId="5" applyFont="1" applyFill="1" applyBorder="1" applyAlignment="1" applyProtection="1">
      <alignment horizontal="center"/>
    </xf>
    <xf numFmtId="0" fontId="6" fillId="0" borderId="255" xfId="5" applyFont="1" applyBorder="1" applyAlignment="1" applyProtection="1">
      <alignment horizontal="left" vertical="center"/>
    </xf>
    <xf numFmtId="0" fontId="6" fillId="0" borderId="245" xfId="5" applyFont="1" applyFill="1" applyBorder="1" applyAlignment="1" applyProtection="1">
      <alignment vertical="center"/>
    </xf>
    <xf numFmtId="2" fontId="6" fillId="0" borderId="260" xfId="5" applyNumberFormat="1" applyFont="1" applyBorder="1" applyAlignment="1" applyProtection="1">
      <alignment horizontal="center" vertical="center"/>
    </xf>
    <xf numFmtId="2" fontId="6" fillId="0" borderId="256" xfId="5" applyNumberFormat="1" applyFont="1" applyBorder="1" applyAlignment="1" applyProtection="1">
      <alignment horizontal="center" vertical="center"/>
    </xf>
    <xf numFmtId="2" fontId="6" fillId="0" borderId="255" xfId="5" applyNumberFormat="1" applyFont="1" applyFill="1" applyBorder="1" applyAlignment="1" applyProtection="1">
      <alignment horizontal="left" vertical="center"/>
    </xf>
    <xf numFmtId="2" fontId="6" fillId="0" borderId="247" xfId="5" applyNumberFormat="1" applyFont="1" applyFill="1" applyBorder="1" applyAlignment="1" applyProtection="1">
      <alignment horizontal="left" vertical="center"/>
    </xf>
    <xf numFmtId="2" fontId="6" fillId="0" borderId="255" xfId="5" applyNumberFormat="1" applyFont="1" applyBorder="1" applyAlignment="1" applyProtection="1">
      <alignment horizontal="left" vertical="center"/>
    </xf>
    <xf numFmtId="2" fontId="6" fillId="0" borderId="247" xfId="5" applyNumberFormat="1" applyFont="1" applyBorder="1" applyAlignment="1" applyProtection="1">
      <alignment horizontal="left" vertical="center"/>
    </xf>
    <xf numFmtId="0" fontId="6" fillId="0" borderId="257" xfId="5" applyFont="1" applyBorder="1" applyAlignment="1" applyProtection="1">
      <alignment horizontal="center" vertical="center"/>
    </xf>
    <xf numFmtId="0" fontId="6" fillId="8" borderId="247" xfId="5" applyFont="1" applyFill="1" applyBorder="1" applyAlignment="1" applyProtection="1">
      <alignment horizontal="left" vertical="center"/>
    </xf>
    <xf numFmtId="0" fontId="18" fillId="8" borderId="247" xfId="5" applyFont="1" applyFill="1" applyBorder="1" applyAlignment="1" applyProtection="1">
      <alignment vertical="center"/>
    </xf>
    <xf numFmtId="2" fontId="6" fillId="0" borderId="258" xfId="5" applyNumberFormat="1" applyFont="1" applyBorder="1" applyAlignment="1" applyProtection="1">
      <alignment horizontal="center" vertical="center"/>
    </xf>
    <xf numFmtId="2" fontId="6" fillId="0" borderId="259" xfId="5" applyNumberFormat="1" applyFont="1" applyBorder="1" applyAlignment="1" applyProtection="1">
      <alignment horizontal="center" vertical="center"/>
    </xf>
    <xf numFmtId="0" fontId="26" fillId="8" borderId="243" xfId="5" applyFont="1" applyFill="1" applyBorder="1" applyAlignment="1" applyProtection="1">
      <alignment horizontal="left" vertical="center"/>
    </xf>
    <xf numFmtId="0" fontId="6" fillId="0" borderId="244" xfId="5" applyFont="1" applyBorder="1" applyAlignment="1" applyProtection="1">
      <alignment horizontal="center" vertical="center"/>
    </xf>
    <xf numFmtId="0" fontId="12" fillId="0" borderId="245" xfId="5" applyFont="1" applyBorder="1" applyAlignment="1" applyProtection="1">
      <alignment horizontal="center" vertical="center"/>
    </xf>
    <xf numFmtId="0" fontId="13" fillId="0" borderId="256" xfId="5" applyFont="1" applyBorder="1" applyAlignment="1" applyProtection="1">
      <alignment horizontal="center" vertical="center"/>
    </xf>
    <xf numFmtId="0" fontId="13" fillId="0" borderId="255" xfId="5" applyFont="1" applyBorder="1" applyAlignment="1" applyProtection="1">
      <alignment horizontal="center" vertical="center"/>
    </xf>
    <xf numFmtId="0" fontId="13" fillId="0" borderId="247" xfId="5" applyFont="1" applyBorder="1" applyAlignment="1" applyProtection="1">
      <alignment horizontal="center" vertical="center"/>
    </xf>
    <xf numFmtId="0" fontId="6" fillId="0" borderId="240" xfId="5" applyFont="1" applyBorder="1" applyAlignment="1" applyProtection="1">
      <alignment horizontal="left" vertical="center"/>
    </xf>
    <xf numFmtId="0" fontId="6" fillId="0" borderId="241" xfId="5" applyFont="1" applyBorder="1" applyAlignment="1" applyProtection="1">
      <alignment horizontal="left" vertical="center"/>
    </xf>
    <xf numFmtId="0" fontId="7" fillId="0" borderId="242" xfId="5" applyFont="1" applyBorder="1" applyAlignment="1" applyProtection="1">
      <alignment horizontal="center" vertical="center"/>
    </xf>
    <xf numFmtId="0" fontId="7" fillId="0" borderId="243" xfId="5" applyFont="1" applyBorder="1" applyAlignment="1" applyProtection="1">
      <alignment horizontal="center" vertical="center"/>
    </xf>
    <xf numFmtId="0" fontId="7" fillId="0" borderId="247" xfId="5" applyFont="1" applyBorder="1" applyAlignment="1" applyProtection="1">
      <alignment horizontal="center" vertical="center"/>
    </xf>
    <xf numFmtId="0" fontId="7" fillId="0" borderId="248" xfId="5" applyFont="1" applyBorder="1" applyAlignment="1" applyProtection="1">
      <alignment horizontal="center" vertical="center"/>
    </xf>
    <xf numFmtId="0" fontId="7" fillId="0" borderId="250" xfId="5" applyFont="1" applyBorder="1" applyAlignment="1" applyProtection="1">
      <alignment horizontal="center" vertical="center"/>
    </xf>
    <xf numFmtId="0" fontId="7" fillId="0" borderId="251" xfId="5" applyFont="1" applyBorder="1" applyAlignment="1" applyProtection="1">
      <alignment horizontal="center" vertical="center"/>
    </xf>
    <xf numFmtId="0" fontId="6" fillId="0" borderId="244" xfId="5" applyFont="1" applyBorder="1" applyAlignment="1" applyProtection="1">
      <alignment horizontal="left" vertical="center"/>
    </xf>
    <xf numFmtId="0" fontId="6" fillId="0" borderId="245" xfId="5" applyFont="1" applyBorder="1" applyAlignment="1" applyProtection="1">
      <alignment horizontal="left" vertical="center"/>
    </xf>
    <xf numFmtId="0" fontId="6" fillId="0" borderId="246" xfId="5" applyFont="1" applyBorder="1" applyAlignment="1" applyProtection="1">
      <alignment horizontal="left" vertical="center"/>
    </xf>
    <xf numFmtId="0" fontId="8" fillId="0" borderId="249" xfId="5" applyFont="1" applyBorder="1" applyAlignment="1" applyProtection="1">
      <alignment horizontal="right" vertical="top"/>
    </xf>
    <xf numFmtId="0" fontId="8" fillId="0" borderId="250" xfId="5" applyFont="1" applyBorder="1" applyAlignment="1" applyProtection="1">
      <alignment horizontal="right" vertical="top"/>
    </xf>
    <xf numFmtId="14" fontId="16" fillId="0" borderId="250" xfId="5" applyNumberFormat="1" applyFont="1" applyFill="1" applyBorder="1" applyAlignment="1" applyProtection="1">
      <alignment horizontal="left" vertical="center"/>
    </xf>
    <xf numFmtId="0" fontId="8" fillId="0" borderId="246" xfId="5" applyFont="1" applyFill="1" applyBorder="1" applyAlignment="1" applyProtection="1">
      <alignment horizontal="right" vertical="center"/>
    </xf>
    <xf numFmtId="0" fontId="35" fillId="23" borderId="264" xfId="9" applyFont="1" applyFill="1" applyBorder="1" applyAlignment="1" applyProtection="1">
      <alignment horizontal="center"/>
      <protection locked="0"/>
    </xf>
    <xf numFmtId="0" fontId="35" fillId="25" borderId="264" xfId="9" applyFont="1" applyFill="1" applyBorder="1" applyAlignment="1" applyProtection="1">
      <alignment horizontal="center"/>
      <protection locked="0"/>
    </xf>
    <xf numFmtId="0" fontId="36" fillId="26" borderId="264" xfId="9" applyFont="1" applyFill="1" applyBorder="1" applyAlignment="1" applyProtection="1">
      <alignment horizontal="center"/>
      <protection locked="0"/>
    </xf>
    <xf numFmtId="0" fontId="14" fillId="24" borderId="264" xfId="9" applyFont="1" applyFill="1" applyBorder="1" applyAlignment="1" applyProtection="1">
      <alignment horizontal="center"/>
      <protection locked="0"/>
    </xf>
    <xf numFmtId="0" fontId="33" fillId="7" borderId="0" xfId="9" applyFont="1" applyFill="1" applyAlignment="1" applyProtection="1">
      <alignment horizontal="center"/>
      <protection locked="0"/>
    </xf>
    <xf numFmtId="0" fontId="35" fillId="23" borderId="0" xfId="9" applyFont="1" applyFill="1" applyAlignment="1" applyProtection="1">
      <alignment horizontal="center"/>
      <protection locked="0"/>
    </xf>
    <xf numFmtId="0" fontId="35" fillId="25" borderId="0" xfId="9" applyFont="1" applyFill="1" applyAlignment="1" applyProtection="1">
      <alignment horizontal="center"/>
      <protection locked="0"/>
    </xf>
    <xf numFmtId="0" fontId="36" fillId="26" borderId="0" xfId="9" applyFont="1" applyFill="1" applyAlignment="1" applyProtection="1">
      <alignment horizontal="center"/>
      <protection locked="0"/>
    </xf>
    <xf numFmtId="0" fontId="14" fillId="24" borderId="0" xfId="9" applyFont="1" applyFill="1" applyAlignment="1" applyProtection="1">
      <alignment horizontal="center"/>
      <protection locked="0"/>
    </xf>
  </cellXfs>
  <cellStyles count="10">
    <cellStyle name="20% - Accent1" xfId="1" builtinId="30"/>
    <cellStyle name="20% - Accent2" xfId="7" builtinId="34"/>
    <cellStyle name="20% - Accent5" xfId="8" builtinId="46"/>
    <cellStyle name="40% - Accent1" xfId="2" builtinId="31"/>
    <cellStyle name="40% - Accent2" xfId="4" builtinId="35"/>
    <cellStyle name="60% - Accent1" xfId="3" builtinId="32"/>
    <cellStyle name="Comma" xfId="6" builtinId="3"/>
    <cellStyle name="Normal" xfId="0" builtinId="0"/>
    <cellStyle name="Normal 2" xfId="9"/>
    <cellStyle name="Normal_NSFBUD" xfId="5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15"/>
  <sheetViews>
    <sheetView tabSelected="1" workbookViewId="0">
      <selection activeCell="A25" sqref="A25"/>
    </sheetView>
  </sheetViews>
  <sheetFormatPr defaultColWidth="8.85546875" defaultRowHeight="15"/>
  <cols>
    <col min="1" max="1" width="134.42578125" customWidth="1"/>
  </cols>
  <sheetData>
    <row r="1" spans="1:1">
      <c r="A1" s="553" t="s">
        <v>131</v>
      </c>
    </row>
    <row r="2" spans="1:1">
      <c r="A2" s="553" t="s">
        <v>132</v>
      </c>
    </row>
    <row r="3" spans="1:1">
      <c r="A3" t="s">
        <v>133</v>
      </c>
    </row>
    <row r="4" spans="1:1">
      <c r="A4" s="554" t="s">
        <v>134</v>
      </c>
    </row>
    <row r="5" spans="1:1">
      <c r="A5" t="s">
        <v>135</v>
      </c>
    </row>
    <row r="6" spans="1:1">
      <c r="A6" s="554" t="s">
        <v>136</v>
      </c>
    </row>
    <row r="7" spans="1:1">
      <c r="A7" t="s">
        <v>137</v>
      </c>
    </row>
    <row r="8" spans="1:1">
      <c r="A8" s="554" t="s">
        <v>138</v>
      </c>
    </row>
    <row r="9" spans="1:1">
      <c r="A9" s="554" t="s">
        <v>139</v>
      </c>
    </row>
    <row r="10" spans="1:1">
      <c r="A10" s="554" t="s">
        <v>140</v>
      </c>
    </row>
    <row r="11" spans="1:1">
      <c r="A11" s="554" t="s">
        <v>141</v>
      </c>
    </row>
    <row r="12" spans="1:1">
      <c r="A12" s="554" t="s">
        <v>142</v>
      </c>
    </row>
    <row r="13" spans="1:1">
      <c r="A13" s="554" t="s">
        <v>143</v>
      </c>
    </row>
    <row r="15" spans="1:1">
      <c r="A15" s="555" t="s">
        <v>144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F72"/>
  <sheetViews>
    <sheetView zoomScaleNormal="100" workbookViewId="0">
      <selection activeCell="AD8" sqref="AD8"/>
    </sheetView>
  </sheetViews>
  <sheetFormatPr defaultRowHeight="15" outlineLevelRow="1"/>
  <cols>
    <col min="1" max="1" width="2.42578125" customWidth="1"/>
    <col min="2" max="2" width="1.85546875" customWidth="1"/>
    <col min="3" max="3" width="2.42578125" customWidth="1"/>
    <col min="4" max="4" width="2.85546875" customWidth="1"/>
    <col min="5" max="5" width="1.5703125" customWidth="1"/>
    <col min="6" max="6" width="2.140625" customWidth="1"/>
    <col min="7" max="7" width="2.28515625" customWidth="1"/>
    <col min="8" max="8" width="2.7109375" customWidth="1"/>
    <col min="9" max="10" width="2.28515625" customWidth="1"/>
    <col min="11" max="11" width="1.85546875" customWidth="1"/>
    <col min="12" max="13" width="2.7109375" customWidth="1"/>
    <col min="14" max="14" width="2.42578125" customWidth="1"/>
    <col min="15" max="16" width="2.85546875" customWidth="1"/>
    <col min="17" max="17" width="2" customWidth="1"/>
    <col min="18" max="18" width="2.42578125" customWidth="1"/>
    <col min="19" max="19" width="2.140625" customWidth="1"/>
    <col min="20" max="21" width="2.42578125" customWidth="1"/>
    <col min="22" max="22" width="2.85546875" customWidth="1"/>
    <col min="23" max="23" width="2.5703125" customWidth="1"/>
    <col min="24" max="24" width="3.28515625" customWidth="1"/>
    <col min="25" max="25" width="3" customWidth="1"/>
    <col min="26" max="26" width="3.42578125" customWidth="1"/>
  </cols>
  <sheetData>
    <row r="1" spans="1:32">
      <c r="A1" s="556" t="s">
        <v>1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7"/>
      <c r="N1" s="557"/>
      <c r="O1" s="557"/>
      <c r="P1" s="557"/>
      <c r="Q1" s="557"/>
      <c r="R1" s="557"/>
      <c r="S1" s="557"/>
      <c r="T1" s="557"/>
      <c r="U1" s="557"/>
      <c r="V1" s="557"/>
      <c r="W1" s="557"/>
      <c r="X1" s="557"/>
      <c r="Y1" s="557"/>
      <c r="Z1" s="557"/>
      <c r="AA1" s="558" t="s">
        <v>2</v>
      </c>
      <c r="AB1" s="558"/>
      <c r="AC1" s="558"/>
      <c r="AD1" s="558"/>
      <c r="AE1" s="558"/>
      <c r="AF1" s="559"/>
    </row>
    <row r="2" spans="1:32">
      <c r="A2" s="562" t="s">
        <v>3</v>
      </c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563"/>
      <c r="N2" s="563"/>
      <c r="O2" s="563"/>
      <c r="P2" s="563"/>
      <c r="Q2" s="563"/>
      <c r="R2" s="563"/>
      <c r="S2" s="563"/>
      <c r="T2" s="563"/>
      <c r="U2" s="563"/>
      <c r="V2" s="563"/>
      <c r="W2" s="563"/>
      <c r="X2" s="563"/>
      <c r="Y2" s="563"/>
      <c r="Z2" s="563"/>
      <c r="AA2" s="560"/>
      <c r="AB2" s="560"/>
      <c r="AC2" s="560"/>
      <c r="AD2" s="560"/>
      <c r="AE2" s="560"/>
      <c r="AF2" s="561"/>
    </row>
    <row r="3" spans="1:32" ht="15.75" thickBot="1">
      <c r="A3" s="564" t="s">
        <v>4</v>
      </c>
      <c r="B3" s="565"/>
      <c r="C3" s="565"/>
      <c r="D3" s="565"/>
      <c r="E3" s="565"/>
      <c r="F3" s="565"/>
      <c r="G3" s="565"/>
      <c r="H3" s="565"/>
      <c r="I3" s="566" t="s">
        <v>5</v>
      </c>
      <c r="J3" s="567"/>
      <c r="K3" s="567"/>
      <c r="L3" s="567"/>
      <c r="M3" s="567"/>
      <c r="N3" s="568"/>
      <c r="O3" s="569" t="s">
        <v>6</v>
      </c>
      <c r="P3" s="569"/>
      <c r="Q3" s="569"/>
      <c r="R3" s="569"/>
      <c r="S3" s="569"/>
      <c r="T3" s="569"/>
      <c r="U3" s="569"/>
      <c r="V3" s="566" t="s">
        <v>7</v>
      </c>
      <c r="W3" s="567"/>
      <c r="X3" s="567"/>
      <c r="Y3" s="567"/>
      <c r="Z3" s="568"/>
      <c r="AA3" s="560"/>
      <c r="AB3" s="560"/>
      <c r="AC3" s="560"/>
      <c r="AD3" s="560"/>
      <c r="AE3" s="560"/>
      <c r="AF3" s="561"/>
    </row>
    <row r="4" spans="1:32" ht="15.75" thickTop="1">
      <c r="A4" s="1" t="s">
        <v>8</v>
      </c>
      <c r="B4" s="2"/>
      <c r="C4" s="2"/>
      <c r="D4" s="3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4"/>
      <c r="T4" s="2"/>
      <c r="U4" s="2"/>
      <c r="V4" s="2"/>
      <c r="W4" s="2"/>
      <c r="X4" s="2"/>
      <c r="Y4" s="2"/>
      <c r="Z4" s="2"/>
      <c r="AA4" s="2" t="s">
        <v>9</v>
      </c>
      <c r="AB4" s="504">
        <v>0.4</v>
      </c>
      <c r="AC4" s="2"/>
      <c r="AD4" s="2"/>
      <c r="AE4" s="5" t="s">
        <v>10</v>
      </c>
      <c r="AF4" s="505">
        <v>0.26</v>
      </c>
    </row>
    <row r="5" spans="1:32">
      <c r="A5" s="578"/>
      <c r="B5" s="579"/>
      <c r="C5" s="579"/>
      <c r="D5" s="579"/>
      <c r="E5" s="579"/>
      <c r="F5" s="579"/>
      <c r="G5" s="579"/>
      <c r="H5" s="579"/>
      <c r="I5" s="579"/>
      <c r="J5" s="579"/>
      <c r="K5" s="579"/>
      <c r="L5" s="579"/>
      <c r="M5" s="579"/>
      <c r="N5" s="579"/>
      <c r="O5" s="579"/>
      <c r="P5" s="579"/>
      <c r="Q5" s="579"/>
      <c r="R5" s="580"/>
      <c r="S5" s="581"/>
      <c r="T5" s="581"/>
      <c r="U5" s="581"/>
      <c r="V5" s="581"/>
      <c r="W5" s="581"/>
      <c r="X5" s="581"/>
      <c r="Y5" s="581"/>
      <c r="Z5" s="581"/>
      <c r="AA5" s="7" t="s">
        <v>11</v>
      </c>
      <c r="AB5" s="8"/>
      <c r="AC5" s="9" t="s">
        <v>12</v>
      </c>
      <c r="AD5" s="10"/>
      <c r="AE5" s="11" t="s">
        <v>13</v>
      </c>
      <c r="AF5" s="12" t="s">
        <v>14</v>
      </c>
    </row>
    <row r="6" spans="1:32">
      <c r="A6" s="13"/>
      <c r="B6" s="14"/>
      <c r="C6" s="14"/>
      <c r="D6" s="582" t="s">
        <v>130</v>
      </c>
      <c r="E6" s="582"/>
      <c r="F6" s="582"/>
      <c r="G6" s="582"/>
      <c r="H6" s="582"/>
      <c r="I6" s="582"/>
      <c r="J6" s="582"/>
      <c r="K6" s="582"/>
      <c r="L6" s="582"/>
      <c r="M6" s="582"/>
      <c r="N6" s="582"/>
      <c r="O6" s="582"/>
      <c r="P6" s="582"/>
      <c r="Q6" s="582"/>
      <c r="R6" s="583"/>
      <c r="S6" s="582" t="s">
        <v>16</v>
      </c>
      <c r="T6" s="582"/>
      <c r="U6" s="582"/>
      <c r="V6" s="582"/>
      <c r="W6" s="582"/>
      <c r="X6" s="582"/>
      <c r="Y6" s="582"/>
      <c r="Z6" s="583"/>
      <c r="AA6" s="15" t="s">
        <v>17</v>
      </c>
      <c r="AB6" s="16" t="s">
        <v>18</v>
      </c>
      <c r="AC6" s="16" t="s">
        <v>19</v>
      </c>
      <c r="AD6" s="16" t="s">
        <v>20</v>
      </c>
      <c r="AE6" s="17" t="s">
        <v>21</v>
      </c>
      <c r="AF6" s="12" t="s">
        <v>22</v>
      </c>
    </row>
    <row r="7" spans="1:32">
      <c r="A7" s="584" t="str">
        <f>"1."</f>
        <v>1.</v>
      </c>
      <c r="B7" s="585"/>
      <c r="C7" s="586"/>
      <c r="D7" s="587"/>
      <c r="E7" s="587"/>
      <c r="F7" s="587"/>
      <c r="G7" s="587"/>
      <c r="H7" s="587"/>
      <c r="I7" s="587"/>
      <c r="J7" s="587"/>
      <c r="K7" s="587"/>
      <c r="L7" s="587"/>
      <c r="M7" s="587"/>
      <c r="N7" s="587"/>
      <c r="O7" s="587"/>
      <c r="P7" s="587"/>
      <c r="Q7" s="587"/>
      <c r="R7" s="587"/>
      <c r="S7" s="588" t="s">
        <v>23</v>
      </c>
      <c r="T7" s="588"/>
      <c r="U7" s="588"/>
      <c r="V7" s="588"/>
      <c r="W7" s="588"/>
      <c r="X7" s="588"/>
      <c r="Y7" s="588"/>
      <c r="Z7" s="588"/>
      <c r="AA7" s="506"/>
      <c r="AB7" s="507"/>
      <c r="AC7" s="507"/>
      <c r="AD7" s="507"/>
      <c r="AE7" s="18">
        <f>(AA7*AB7/12)+(AA7*AC7/9)+(AA7*AD7/9)</f>
        <v>0</v>
      </c>
      <c r="AF7" s="19">
        <f t="shared" ref="AF7:AF14" si="0">(AA7*AB7/12)*$AB$4+(AA7*AC7/9)*$AB$4+(AA7*AD7/9)*$AF$4</f>
        <v>0</v>
      </c>
    </row>
    <row r="8" spans="1:32">
      <c r="A8" s="570" t="str">
        <f>"2."</f>
        <v>2.</v>
      </c>
      <c r="B8" s="571"/>
      <c r="C8" s="572"/>
      <c r="D8" s="573"/>
      <c r="E8" s="573"/>
      <c r="F8" s="573"/>
      <c r="G8" s="573"/>
      <c r="H8" s="573"/>
      <c r="I8" s="573"/>
      <c r="J8" s="573"/>
      <c r="K8" s="573"/>
      <c r="L8" s="573"/>
      <c r="M8" s="573"/>
      <c r="N8" s="573"/>
      <c r="O8" s="573"/>
      <c r="P8" s="573"/>
      <c r="Q8" s="573"/>
      <c r="R8" s="573"/>
      <c r="S8" s="574" t="s">
        <v>24</v>
      </c>
      <c r="T8" s="574"/>
      <c r="U8" s="574"/>
      <c r="V8" s="574"/>
      <c r="W8" s="574"/>
      <c r="X8" s="574"/>
      <c r="Y8" s="574"/>
      <c r="Z8" s="574"/>
      <c r="AA8" s="508"/>
      <c r="AB8" s="509"/>
      <c r="AC8" s="509"/>
      <c r="AD8" s="509"/>
      <c r="AE8" s="20">
        <f t="shared" ref="AE8:AE14" si="1">(AA8*AB8/12)+(AA8*AC8/9)+(AA8*AD8/9)</f>
        <v>0</v>
      </c>
      <c r="AF8" s="21">
        <f t="shared" si="0"/>
        <v>0</v>
      </c>
    </row>
    <row r="9" spans="1:32">
      <c r="A9" s="570" t="str">
        <f>"3."</f>
        <v>3.</v>
      </c>
      <c r="B9" s="575"/>
      <c r="C9" s="576"/>
      <c r="D9" s="577"/>
      <c r="E9" s="577"/>
      <c r="F9" s="577"/>
      <c r="G9" s="577"/>
      <c r="H9" s="577"/>
      <c r="I9" s="577"/>
      <c r="J9" s="577"/>
      <c r="K9" s="577"/>
      <c r="L9" s="577"/>
      <c r="M9" s="577"/>
      <c r="N9" s="577"/>
      <c r="O9" s="577"/>
      <c r="P9" s="577"/>
      <c r="Q9" s="577"/>
      <c r="R9" s="572"/>
      <c r="S9" s="574" t="s">
        <v>24</v>
      </c>
      <c r="T9" s="574"/>
      <c r="U9" s="574"/>
      <c r="V9" s="574"/>
      <c r="W9" s="574"/>
      <c r="X9" s="574"/>
      <c r="Y9" s="574"/>
      <c r="Z9" s="574"/>
      <c r="AA9" s="508"/>
      <c r="AB9" s="509"/>
      <c r="AC9" s="509"/>
      <c r="AD9" s="509"/>
      <c r="AE9" s="20">
        <f t="shared" si="1"/>
        <v>0</v>
      </c>
      <c r="AF9" s="21">
        <f t="shared" si="0"/>
        <v>0</v>
      </c>
    </row>
    <row r="10" spans="1:32">
      <c r="A10" s="570" t="str">
        <f>"4."</f>
        <v>4.</v>
      </c>
      <c r="B10" s="571"/>
      <c r="C10" s="577"/>
      <c r="D10" s="577"/>
      <c r="E10" s="577"/>
      <c r="F10" s="577"/>
      <c r="G10" s="577"/>
      <c r="H10" s="577"/>
      <c r="I10" s="577"/>
      <c r="J10" s="577"/>
      <c r="K10" s="577"/>
      <c r="L10" s="577"/>
      <c r="M10" s="577"/>
      <c r="N10" s="577"/>
      <c r="O10" s="577"/>
      <c r="P10" s="577"/>
      <c r="Q10" s="577"/>
      <c r="R10" s="572"/>
      <c r="S10" s="574" t="s">
        <v>25</v>
      </c>
      <c r="T10" s="574"/>
      <c r="U10" s="574"/>
      <c r="V10" s="574"/>
      <c r="W10" s="574"/>
      <c r="X10" s="574"/>
      <c r="Y10" s="574"/>
      <c r="Z10" s="574"/>
      <c r="AA10" s="508"/>
      <c r="AB10" s="509"/>
      <c r="AC10" s="509"/>
      <c r="AD10" s="509"/>
      <c r="AE10" s="20">
        <f t="shared" si="1"/>
        <v>0</v>
      </c>
      <c r="AF10" s="21">
        <f t="shared" si="0"/>
        <v>0</v>
      </c>
    </row>
    <row r="11" spans="1:32">
      <c r="A11" s="570" t="str">
        <f>"5."</f>
        <v>5.</v>
      </c>
      <c r="B11" s="571"/>
      <c r="C11" s="576"/>
      <c r="D11" s="577"/>
      <c r="E11" s="577"/>
      <c r="F11" s="577"/>
      <c r="G11" s="577"/>
      <c r="H11" s="577"/>
      <c r="I11" s="577"/>
      <c r="J11" s="577"/>
      <c r="K11" s="577"/>
      <c r="L11" s="577"/>
      <c r="M11" s="577"/>
      <c r="N11" s="577"/>
      <c r="O11" s="577"/>
      <c r="P11" s="577"/>
      <c r="Q11" s="577"/>
      <c r="R11" s="572"/>
      <c r="S11" s="574" t="s">
        <v>25</v>
      </c>
      <c r="T11" s="574"/>
      <c r="U11" s="574"/>
      <c r="V11" s="574"/>
      <c r="W11" s="574"/>
      <c r="X11" s="574"/>
      <c r="Y11" s="574"/>
      <c r="Z11" s="574"/>
      <c r="AA11" s="508"/>
      <c r="AB11" s="509"/>
      <c r="AC11" s="509"/>
      <c r="AD11" s="509"/>
      <c r="AE11" s="20">
        <f t="shared" si="1"/>
        <v>0</v>
      </c>
      <c r="AF11" s="21">
        <f t="shared" si="0"/>
        <v>0</v>
      </c>
    </row>
    <row r="12" spans="1:32">
      <c r="A12" s="570" t="str">
        <f>"6."</f>
        <v>6.</v>
      </c>
      <c r="B12" s="575"/>
      <c r="C12" s="589"/>
      <c r="D12" s="590"/>
      <c r="E12" s="590"/>
      <c r="F12" s="590"/>
      <c r="G12" s="590"/>
      <c r="H12" s="590"/>
      <c r="I12" s="590"/>
      <c r="J12" s="590"/>
      <c r="K12" s="590"/>
      <c r="L12" s="590"/>
      <c r="M12" s="590"/>
      <c r="N12" s="590"/>
      <c r="O12" s="590"/>
      <c r="P12" s="590"/>
      <c r="Q12" s="590"/>
      <c r="R12" s="590"/>
      <c r="S12" s="591"/>
      <c r="T12" s="591"/>
      <c r="U12" s="591"/>
      <c r="V12" s="591"/>
      <c r="W12" s="591"/>
      <c r="X12" s="591"/>
      <c r="Y12" s="591"/>
      <c r="Z12" s="591"/>
      <c r="AA12" s="508"/>
      <c r="AB12" s="509"/>
      <c r="AC12" s="509"/>
      <c r="AD12" s="509"/>
      <c r="AE12" s="20">
        <f t="shared" si="1"/>
        <v>0</v>
      </c>
      <c r="AF12" s="21">
        <f t="shared" si="0"/>
        <v>0</v>
      </c>
    </row>
    <row r="13" spans="1:32">
      <c r="A13" s="570" t="str">
        <f>"7."</f>
        <v>7.</v>
      </c>
      <c r="B13" s="575"/>
      <c r="C13" s="589"/>
      <c r="D13" s="590"/>
      <c r="E13" s="590"/>
      <c r="F13" s="590"/>
      <c r="G13" s="590"/>
      <c r="H13" s="590"/>
      <c r="I13" s="590"/>
      <c r="J13" s="590"/>
      <c r="K13" s="590"/>
      <c r="L13" s="590"/>
      <c r="M13" s="590"/>
      <c r="N13" s="590"/>
      <c r="O13" s="590"/>
      <c r="P13" s="590"/>
      <c r="Q13" s="590"/>
      <c r="R13" s="590"/>
      <c r="S13" s="591"/>
      <c r="T13" s="591"/>
      <c r="U13" s="591"/>
      <c r="V13" s="591"/>
      <c r="W13" s="591"/>
      <c r="X13" s="591"/>
      <c r="Y13" s="591"/>
      <c r="Z13" s="591"/>
      <c r="AA13" s="508"/>
      <c r="AB13" s="509"/>
      <c r="AC13" s="509"/>
      <c r="AD13" s="509"/>
      <c r="AE13" s="20">
        <f t="shared" si="1"/>
        <v>0</v>
      </c>
      <c r="AF13" s="21">
        <f t="shared" si="0"/>
        <v>0</v>
      </c>
    </row>
    <row r="14" spans="1:32">
      <c r="A14" s="570" t="str">
        <f>"8."</f>
        <v>8.</v>
      </c>
      <c r="B14" s="575"/>
      <c r="C14" s="589"/>
      <c r="D14" s="590"/>
      <c r="E14" s="590"/>
      <c r="F14" s="590"/>
      <c r="G14" s="590"/>
      <c r="H14" s="590"/>
      <c r="I14" s="590"/>
      <c r="J14" s="590"/>
      <c r="K14" s="590"/>
      <c r="L14" s="590"/>
      <c r="M14" s="590"/>
      <c r="N14" s="590"/>
      <c r="O14" s="590"/>
      <c r="P14" s="590"/>
      <c r="Q14" s="590"/>
      <c r="R14" s="590"/>
      <c r="S14" s="591"/>
      <c r="T14" s="591"/>
      <c r="U14" s="591"/>
      <c r="V14" s="591"/>
      <c r="W14" s="591"/>
      <c r="X14" s="591"/>
      <c r="Y14" s="591"/>
      <c r="Z14" s="591"/>
      <c r="AA14" s="508"/>
      <c r="AB14" s="509"/>
      <c r="AC14" s="509"/>
      <c r="AD14" s="509"/>
      <c r="AE14" s="20">
        <f t="shared" si="1"/>
        <v>0</v>
      </c>
      <c r="AF14" s="22">
        <f t="shared" si="0"/>
        <v>0</v>
      </c>
    </row>
    <row r="15" spans="1:32" ht="15.75" thickBot="1">
      <c r="A15" s="596" t="s">
        <v>26</v>
      </c>
      <c r="B15" s="597"/>
      <c r="C15" s="597"/>
      <c r="D15" s="597"/>
      <c r="E15" s="597"/>
      <c r="F15" s="597"/>
      <c r="G15" s="597"/>
      <c r="H15" s="597"/>
      <c r="I15" s="597"/>
      <c r="J15" s="597"/>
      <c r="K15" s="597"/>
      <c r="L15" s="597"/>
      <c r="M15" s="597"/>
      <c r="N15" s="597"/>
      <c r="O15" s="597"/>
      <c r="P15" s="597"/>
      <c r="Q15" s="597"/>
      <c r="R15" s="597"/>
      <c r="S15" s="597"/>
      <c r="T15" s="597"/>
      <c r="U15" s="597"/>
      <c r="V15" s="597"/>
      <c r="W15" s="597"/>
      <c r="X15" s="597"/>
      <c r="Y15" s="597"/>
      <c r="Z15" s="597"/>
      <c r="AA15" s="597"/>
      <c r="AB15" s="597"/>
      <c r="AC15" s="597"/>
      <c r="AD15" s="597"/>
      <c r="AE15" s="597"/>
      <c r="AF15" s="23">
        <f>SUM(AE7:AF14)</f>
        <v>0</v>
      </c>
    </row>
    <row r="16" spans="1:32">
      <c r="A16" s="24" t="s">
        <v>27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6" t="s">
        <v>17</v>
      </c>
      <c r="AB16" s="27" t="s">
        <v>0</v>
      </c>
      <c r="AC16" s="27" t="s">
        <v>28</v>
      </c>
      <c r="AD16" s="26" t="s">
        <v>29</v>
      </c>
      <c r="AE16" s="25"/>
      <c r="AF16" s="28"/>
    </row>
    <row r="17" spans="1:32">
      <c r="A17" s="592" t="s">
        <v>30</v>
      </c>
      <c r="B17" s="593"/>
      <c r="C17" s="593"/>
      <c r="D17" s="510"/>
      <c r="E17" s="297" t="s">
        <v>31</v>
      </c>
      <c r="F17" s="594" t="s">
        <v>32</v>
      </c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5"/>
      <c r="AA17" s="511"/>
      <c r="AB17" s="512"/>
      <c r="AC17" s="33"/>
      <c r="AD17" s="33"/>
      <c r="AE17" s="34">
        <f>AA17*AB17*D17</f>
        <v>0</v>
      </c>
      <c r="AF17" s="35"/>
    </row>
    <row r="18" spans="1:32">
      <c r="A18" s="592" t="s">
        <v>33</v>
      </c>
      <c r="B18" s="593"/>
      <c r="C18" s="593"/>
      <c r="D18" s="510"/>
      <c r="E18" s="297" t="s">
        <v>31</v>
      </c>
      <c r="F18" s="594" t="s">
        <v>34</v>
      </c>
      <c r="G18" s="594"/>
      <c r="H18" s="594"/>
      <c r="I18" s="594"/>
      <c r="J18" s="594"/>
      <c r="K18" s="594"/>
      <c r="L18" s="594"/>
      <c r="M18" s="594"/>
      <c r="N18" s="594"/>
      <c r="O18" s="594"/>
      <c r="P18" s="594"/>
      <c r="Q18" s="594"/>
      <c r="R18" s="594"/>
      <c r="S18" s="594"/>
      <c r="T18" s="594"/>
      <c r="U18" s="594"/>
      <c r="V18" s="594"/>
      <c r="W18" s="594"/>
      <c r="X18" s="594"/>
      <c r="Y18" s="594"/>
      <c r="Z18" s="595"/>
      <c r="AA18" s="513"/>
      <c r="AB18" s="37"/>
      <c r="AC18" s="514"/>
      <c r="AD18" s="514"/>
      <c r="AE18" s="34">
        <f>AA18*AC18*AD18*D18</f>
        <v>0</v>
      </c>
      <c r="AF18" s="35"/>
    </row>
    <row r="19" spans="1:32">
      <c r="A19" s="592" t="s">
        <v>35</v>
      </c>
      <c r="B19" s="593"/>
      <c r="C19" s="593"/>
      <c r="D19" s="510"/>
      <c r="E19" s="297" t="s">
        <v>31</v>
      </c>
      <c r="F19" s="594" t="s">
        <v>36</v>
      </c>
      <c r="G19" s="594"/>
      <c r="H19" s="594"/>
      <c r="I19" s="594"/>
      <c r="J19" s="594"/>
      <c r="K19" s="594"/>
      <c r="L19" s="594"/>
      <c r="M19" s="594"/>
      <c r="N19" s="594"/>
      <c r="O19" s="594"/>
      <c r="P19" s="594"/>
      <c r="Q19" s="594"/>
      <c r="R19" s="594"/>
      <c r="S19" s="594"/>
      <c r="T19" s="594"/>
      <c r="U19" s="594"/>
      <c r="V19" s="594"/>
      <c r="W19" s="594"/>
      <c r="X19" s="594"/>
      <c r="Y19" s="594"/>
      <c r="Z19" s="595"/>
      <c r="AA19" s="511"/>
      <c r="AB19" s="37"/>
      <c r="AC19" s="514"/>
      <c r="AD19" s="514"/>
      <c r="AE19" s="34">
        <f>AA19*AC19*AD19*D19</f>
        <v>0</v>
      </c>
      <c r="AF19" s="35"/>
    </row>
    <row r="20" spans="1:32" ht="15.75" thickBot="1">
      <c r="A20" s="592" t="s">
        <v>37</v>
      </c>
      <c r="B20" s="593"/>
      <c r="C20" s="593"/>
      <c r="D20" s="510"/>
      <c r="E20" s="297" t="s">
        <v>31</v>
      </c>
      <c r="F20" s="594" t="s">
        <v>38</v>
      </c>
      <c r="G20" s="594"/>
      <c r="H20" s="594"/>
      <c r="I20" s="594"/>
      <c r="J20" s="594"/>
      <c r="K20" s="594"/>
      <c r="L20" s="594"/>
      <c r="M20" s="594"/>
      <c r="N20" s="594"/>
      <c r="O20" s="594"/>
      <c r="P20" s="594"/>
      <c r="Q20" s="594"/>
      <c r="R20" s="594"/>
      <c r="S20" s="594"/>
      <c r="T20" s="594"/>
      <c r="U20" s="594"/>
      <c r="V20" s="594"/>
      <c r="W20" s="594"/>
      <c r="X20" s="594"/>
      <c r="Y20" s="594"/>
      <c r="Z20" s="595"/>
      <c r="AA20" s="511"/>
      <c r="AB20" s="37"/>
      <c r="AC20" s="515"/>
      <c r="AD20" s="515"/>
      <c r="AE20" s="34">
        <f>AA20*D20*AC20*AD20</f>
        <v>0</v>
      </c>
      <c r="AF20" s="35">
        <f>AE20*0.0145</f>
        <v>0</v>
      </c>
    </row>
    <row r="21" spans="1:32" hidden="1" outlineLevel="1">
      <c r="A21" s="592" t="s">
        <v>39</v>
      </c>
      <c r="B21" s="593"/>
      <c r="C21" s="593"/>
      <c r="D21" s="510"/>
      <c r="E21" s="30" t="s">
        <v>31</v>
      </c>
      <c r="F21" s="598"/>
      <c r="G21" s="599"/>
      <c r="H21" s="599"/>
      <c r="I21" s="599"/>
      <c r="J21" s="599"/>
      <c r="K21" s="599"/>
      <c r="L21" s="599"/>
      <c r="M21" s="599"/>
      <c r="N21" s="599"/>
      <c r="O21" s="599"/>
      <c r="P21" s="599"/>
      <c r="Q21" s="599"/>
      <c r="R21" s="599"/>
      <c r="S21" s="599"/>
      <c r="T21" s="599"/>
      <c r="U21" s="599"/>
      <c r="V21" s="599"/>
      <c r="W21" s="599"/>
      <c r="X21" s="599"/>
      <c r="Y21" s="599"/>
      <c r="Z21" s="599"/>
      <c r="AA21" s="516"/>
      <c r="AB21" s="517"/>
      <c r="AC21" s="517"/>
      <c r="AD21" s="517"/>
      <c r="AE21" s="34">
        <f t="shared" ref="AE21:AE26" si="2">AA21*AB21/12*D21</f>
        <v>0</v>
      </c>
      <c r="AF21" s="35">
        <f t="shared" ref="AF21:AF26" si="3">0.256*AE21</f>
        <v>0</v>
      </c>
    </row>
    <row r="22" spans="1:32" hidden="1" outlineLevel="1">
      <c r="A22" s="592" t="s">
        <v>40</v>
      </c>
      <c r="B22" s="593"/>
      <c r="C22" s="593"/>
      <c r="D22" s="510"/>
      <c r="E22" s="30" t="s">
        <v>31</v>
      </c>
      <c r="F22" s="598"/>
      <c r="G22" s="599"/>
      <c r="H22" s="599"/>
      <c r="I22" s="599"/>
      <c r="J22" s="599"/>
      <c r="K22" s="599"/>
      <c r="L22" s="599"/>
      <c r="M22" s="599"/>
      <c r="N22" s="599"/>
      <c r="O22" s="599"/>
      <c r="P22" s="599"/>
      <c r="Q22" s="599"/>
      <c r="R22" s="599"/>
      <c r="S22" s="599"/>
      <c r="T22" s="599"/>
      <c r="U22" s="599"/>
      <c r="V22" s="599"/>
      <c r="W22" s="599"/>
      <c r="X22" s="599"/>
      <c r="Y22" s="599"/>
      <c r="Z22" s="599"/>
      <c r="AA22" s="516"/>
      <c r="AB22" s="517"/>
      <c r="AC22" s="517"/>
      <c r="AD22" s="517"/>
      <c r="AE22" s="34">
        <f t="shared" si="2"/>
        <v>0</v>
      </c>
      <c r="AF22" s="35">
        <f t="shared" si="3"/>
        <v>0</v>
      </c>
    </row>
    <row r="23" spans="1:32" hidden="1" outlineLevel="1">
      <c r="A23" s="592" t="s">
        <v>41</v>
      </c>
      <c r="B23" s="593"/>
      <c r="C23" s="593"/>
      <c r="D23" s="510"/>
      <c r="E23" s="30" t="s">
        <v>31</v>
      </c>
      <c r="F23" s="598"/>
      <c r="G23" s="599"/>
      <c r="H23" s="599"/>
      <c r="I23" s="599"/>
      <c r="J23" s="599"/>
      <c r="K23" s="599"/>
      <c r="L23" s="599"/>
      <c r="M23" s="599"/>
      <c r="N23" s="599"/>
      <c r="O23" s="599"/>
      <c r="P23" s="599"/>
      <c r="Q23" s="599"/>
      <c r="R23" s="599"/>
      <c r="S23" s="599"/>
      <c r="T23" s="599"/>
      <c r="U23" s="599"/>
      <c r="V23" s="599"/>
      <c r="W23" s="599"/>
      <c r="X23" s="599"/>
      <c r="Y23" s="599"/>
      <c r="Z23" s="599"/>
      <c r="AA23" s="516"/>
      <c r="AB23" s="517"/>
      <c r="AC23" s="517"/>
      <c r="AD23" s="517"/>
      <c r="AE23" s="34">
        <f t="shared" si="2"/>
        <v>0</v>
      </c>
      <c r="AF23" s="35">
        <f t="shared" si="3"/>
        <v>0</v>
      </c>
    </row>
    <row r="24" spans="1:32" hidden="1" outlineLevel="1">
      <c r="A24" s="592" t="s">
        <v>42</v>
      </c>
      <c r="B24" s="593"/>
      <c r="C24" s="593"/>
      <c r="D24" s="510"/>
      <c r="E24" s="30" t="s">
        <v>31</v>
      </c>
      <c r="F24" s="598"/>
      <c r="G24" s="599"/>
      <c r="H24" s="599"/>
      <c r="I24" s="599"/>
      <c r="J24" s="599"/>
      <c r="K24" s="599"/>
      <c r="L24" s="599"/>
      <c r="M24" s="599"/>
      <c r="N24" s="599"/>
      <c r="O24" s="599"/>
      <c r="P24" s="599"/>
      <c r="Q24" s="599"/>
      <c r="R24" s="599"/>
      <c r="S24" s="599"/>
      <c r="T24" s="599"/>
      <c r="U24" s="599"/>
      <c r="V24" s="599"/>
      <c r="W24" s="599"/>
      <c r="X24" s="599"/>
      <c r="Y24" s="599"/>
      <c r="Z24" s="599"/>
      <c r="AA24" s="516"/>
      <c r="AB24" s="517"/>
      <c r="AC24" s="517"/>
      <c r="AD24" s="517"/>
      <c r="AE24" s="34">
        <f t="shared" si="2"/>
        <v>0</v>
      </c>
      <c r="AF24" s="35">
        <f t="shared" si="3"/>
        <v>0</v>
      </c>
    </row>
    <row r="25" spans="1:32" hidden="1" outlineLevel="1">
      <c r="A25" s="592" t="s">
        <v>43</v>
      </c>
      <c r="B25" s="593"/>
      <c r="C25" s="593"/>
      <c r="D25" s="510"/>
      <c r="E25" s="30" t="s">
        <v>31</v>
      </c>
      <c r="F25" s="598"/>
      <c r="G25" s="599"/>
      <c r="H25" s="599"/>
      <c r="I25" s="599"/>
      <c r="J25" s="599"/>
      <c r="K25" s="599"/>
      <c r="L25" s="599"/>
      <c r="M25" s="599"/>
      <c r="N25" s="599"/>
      <c r="O25" s="599"/>
      <c r="P25" s="599"/>
      <c r="Q25" s="599"/>
      <c r="R25" s="599"/>
      <c r="S25" s="599"/>
      <c r="T25" s="599"/>
      <c r="U25" s="599"/>
      <c r="V25" s="599"/>
      <c r="W25" s="599"/>
      <c r="X25" s="599"/>
      <c r="Y25" s="599"/>
      <c r="Z25" s="599"/>
      <c r="AA25" s="516"/>
      <c r="AB25" s="517"/>
      <c r="AC25" s="517"/>
      <c r="AD25" s="517"/>
      <c r="AE25" s="34">
        <f t="shared" si="2"/>
        <v>0</v>
      </c>
      <c r="AF25" s="35">
        <f t="shared" si="3"/>
        <v>0</v>
      </c>
    </row>
    <row r="26" spans="1:32" ht="15.75" hidden="1" outlineLevel="1" thickBot="1">
      <c r="A26" s="600" t="s">
        <v>44</v>
      </c>
      <c r="B26" s="601"/>
      <c r="C26" s="601"/>
      <c r="D26" s="518"/>
      <c r="E26" s="519" t="s">
        <v>31</v>
      </c>
      <c r="F26" s="602"/>
      <c r="G26" s="603"/>
      <c r="H26" s="603"/>
      <c r="I26" s="603"/>
      <c r="J26" s="603"/>
      <c r="K26" s="603"/>
      <c r="L26" s="603"/>
      <c r="M26" s="603"/>
      <c r="N26" s="603"/>
      <c r="O26" s="603"/>
      <c r="P26" s="603"/>
      <c r="Q26" s="603"/>
      <c r="R26" s="603"/>
      <c r="S26" s="603"/>
      <c r="T26" s="603"/>
      <c r="U26" s="603"/>
      <c r="V26" s="603"/>
      <c r="W26" s="603"/>
      <c r="X26" s="603"/>
      <c r="Y26" s="603"/>
      <c r="Z26" s="603"/>
      <c r="AA26" s="520"/>
      <c r="AB26" s="521"/>
      <c r="AC26" s="521"/>
      <c r="AD26" s="521"/>
      <c r="AE26" s="522">
        <f t="shared" si="2"/>
        <v>0</v>
      </c>
      <c r="AF26" s="523">
        <f t="shared" si="3"/>
        <v>0</v>
      </c>
    </row>
    <row r="27" spans="1:32" collapsed="1">
      <c r="A27" s="604" t="s">
        <v>45</v>
      </c>
      <c r="B27" s="605"/>
      <c r="C27" s="606">
        <f>SUM(D17:D26)</f>
        <v>0</v>
      </c>
      <c r="D27" s="606"/>
      <c r="E27" s="524" t="s">
        <v>31</v>
      </c>
      <c r="F27" s="557" t="s">
        <v>46</v>
      </c>
      <c r="G27" s="557"/>
      <c r="H27" s="557"/>
      <c r="I27" s="557"/>
      <c r="J27" s="557"/>
      <c r="K27" s="557"/>
      <c r="L27" s="557"/>
      <c r="M27" s="557"/>
      <c r="N27" s="557"/>
      <c r="O27" s="557"/>
      <c r="P27" s="557"/>
      <c r="Q27" s="557"/>
      <c r="R27" s="557"/>
      <c r="S27" s="557"/>
      <c r="T27" s="557"/>
      <c r="U27" s="557"/>
      <c r="V27" s="557"/>
      <c r="W27" s="557"/>
      <c r="X27" s="557"/>
      <c r="Y27" s="557"/>
      <c r="Z27" s="557"/>
      <c r="AA27" s="557"/>
      <c r="AB27" s="557"/>
      <c r="AC27" s="557"/>
      <c r="AD27" s="557"/>
      <c r="AE27" s="557"/>
      <c r="AF27" s="42">
        <f>SUM(AE17:AF26)</f>
        <v>0</v>
      </c>
    </row>
    <row r="28" spans="1:32" ht="15.75" thickBot="1">
      <c r="A28" s="607" t="s">
        <v>47</v>
      </c>
      <c r="B28" s="608"/>
      <c r="C28" s="608"/>
      <c r="D28" s="608"/>
      <c r="E28" s="608"/>
      <c r="F28" s="608"/>
      <c r="G28" s="608"/>
      <c r="H28" s="608"/>
      <c r="I28" s="608"/>
      <c r="J28" s="608"/>
      <c r="K28" s="608"/>
      <c r="L28" s="608"/>
      <c r="M28" s="608"/>
      <c r="N28" s="608"/>
      <c r="O28" s="608"/>
      <c r="P28" s="608"/>
      <c r="Q28" s="608"/>
      <c r="R28" s="608"/>
      <c r="S28" s="608"/>
      <c r="T28" s="608"/>
      <c r="U28" s="608"/>
      <c r="V28" s="608"/>
      <c r="W28" s="608"/>
      <c r="X28" s="608"/>
      <c r="Y28" s="608"/>
      <c r="Z28" s="608"/>
      <c r="AA28" s="608"/>
      <c r="AB28" s="608"/>
      <c r="AC28" s="608"/>
      <c r="AD28" s="608"/>
      <c r="AE28" s="608"/>
      <c r="AF28" s="43">
        <f>AF15+AF27</f>
        <v>0</v>
      </c>
    </row>
    <row r="29" spans="1:32">
      <c r="A29" s="609" t="s">
        <v>48</v>
      </c>
      <c r="B29" s="610"/>
      <c r="C29" s="610"/>
      <c r="D29" s="610"/>
      <c r="E29" s="610"/>
      <c r="F29" s="610"/>
      <c r="G29" s="610"/>
      <c r="H29" s="610"/>
      <c r="I29" s="610"/>
      <c r="J29" s="610"/>
      <c r="K29" s="610"/>
      <c r="L29" s="610"/>
      <c r="M29" s="610"/>
      <c r="N29" s="610"/>
      <c r="O29" s="610"/>
      <c r="P29" s="610"/>
      <c r="Q29" s="610"/>
      <c r="R29" s="610"/>
      <c r="S29" s="610"/>
      <c r="T29" s="610"/>
      <c r="U29" s="610"/>
      <c r="V29" s="610"/>
      <c r="W29" s="610"/>
      <c r="X29" s="610"/>
      <c r="Y29" s="610"/>
      <c r="Z29" s="610"/>
      <c r="AA29" s="610"/>
      <c r="AB29" s="610"/>
      <c r="AC29" s="610"/>
      <c r="AD29" s="610"/>
      <c r="AE29" s="610"/>
      <c r="AF29" s="44"/>
    </row>
    <row r="30" spans="1:32">
      <c r="A30" s="611" t="s">
        <v>49</v>
      </c>
      <c r="B30" s="612"/>
      <c r="C30" s="612"/>
      <c r="D30" s="612"/>
      <c r="E30" s="612"/>
      <c r="F30" s="612"/>
      <c r="G30" s="613"/>
      <c r="H30" s="620" t="str">
        <f>"1."</f>
        <v>1.</v>
      </c>
      <c r="I30" s="620"/>
      <c r="J30" s="620"/>
      <c r="K30" s="621"/>
      <c r="L30" s="621"/>
      <c r="M30" s="621"/>
      <c r="N30" s="621"/>
      <c r="O30" s="621"/>
      <c r="P30" s="621"/>
      <c r="Q30" s="621"/>
      <c r="R30" s="621"/>
      <c r="S30" s="621"/>
      <c r="T30" s="621"/>
      <c r="U30" s="621"/>
      <c r="V30" s="621"/>
      <c r="W30" s="621"/>
      <c r="X30" s="621"/>
      <c r="Y30" s="621"/>
      <c r="Z30" s="621"/>
      <c r="AA30" s="621"/>
      <c r="AB30" s="621"/>
      <c r="AC30" s="621"/>
      <c r="AD30" s="621"/>
      <c r="AE30" s="622"/>
      <c r="AF30" s="525"/>
    </row>
    <row r="31" spans="1:32">
      <c r="A31" s="614"/>
      <c r="B31" s="615"/>
      <c r="C31" s="615"/>
      <c r="D31" s="615"/>
      <c r="E31" s="615"/>
      <c r="F31" s="615"/>
      <c r="G31" s="616"/>
      <c r="H31" s="623" t="str">
        <f>"2."</f>
        <v>2.</v>
      </c>
      <c r="I31" s="623"/>
      <c r="J31" s="623"/>
      <c r="K31" s="624"/>
      <c r="L31" s="624"/>
      <c r="M31" s="624"/>
      <c r="N31" s="624"/>
      <c r="O31" s="624"/>
      <c r="P31" s="624"/>
      <c r="Q31" s="624"/>
      <c r="R31" s="624"/>
      <c r="S31" s="624"/>
      <c r="T31" s="624"/>
      <c r="U31" s="624"/>
      <c r="V31" s="624"/>
      <c r="W31" s="624"/>
      <c r="X31" s="624"/>
      <c r="Y31" s="624"/>
      <c r="Z31" s="624"/>
      <c r="AA31" s="624"/>
      <c r="AB31" s="624"/>
      <c r="AC31" s="624"/>
      <c r="AD31" s="624"/>
      <c r="AE31" s="625"/>
      <c r="AF31" s="526"/>
    </row>
    <row r="32" spans="1:32">
      <c r="A32" s="614"/>
      <c r="B32" s="615"/>
      <c r="C32" s="615"/>
      <c r="D32" s="615"/>
      <c r="E32" s="615"/>
      <c r="F32" s="615"/>
      <c r="G32" s="616"/>
      <c r="H32" s="623" t="str">
        <f>"3."</f>
        <v>3.</v>
      </c>
      <c r="I32" s="623"/>
      <c r="J32" s="623"/>
      <c r="K32" s="624"/>
      <c r="L32" s="624"/>
      <c r="M32" s="624"/>
      <c r="N32" s="624"/>
      <c r="O32" s="624"/>
      <c r="P32" s="624"/>
      <c r="Q32" s="624"/>
      <c r="R32" s="624"/>
      <c r="S32" s="624"/>
      <c r="T32" s="624"/>
      <c r="U32" s="624"/>
      <c r="V32" s="624"/>
      <c r="W32" s="624"/>
      <c r="X32" s="624"/>
      <c r="Y32" s="624"/>
      <c r="Z32" s="624"/>
      <c r="AA32" s="624"/>
      <c r="AB32" s="624"/>
      <c r="AC32" s="624"/>
      <c r="AD32" s="624"/>
      <c r="AE32" s="625"/>
      <c r="AF32" s="526"/>
    </row>
    <row r="33" spans="1:32">
      <c r="A33" s="614"/>
      <c r="B33" s="615"/>
      <c r="C33" s="615"/>
      <c r="D33" s="615"/>
      <c r="E33" s="615"/>
      <c r="F33" s="615"/>
      <c r="G33" s="616"/>
      <c r="H33" s="623" t="str">
        <f>"4."</f>
        <v>4.</v>
      </c>
      <c r="I33" s="623"/>
      <c r="J33" s="623"/>
      <c r="K33" s="624"/>
      <c r="L33" s="624"/>
      <c r="M33" s="624"/>
      <c r="N33" s="624"/>
      <c r="O33" s="624"/>
      <c r="P33" s="624"/>
      <c r="Q33" s="624"/>
      <c r="R33" s="624"/>
      <c r="S33" s="624"/>
      <c r="T33" s="624"/>
      <c r="U33" s="624"/>
      <c r="V33" s="624"/>
      <c r="W33" s="624"/>
      <c r="X33" s="624"/>
      <c r="Y33" s="624"/>
      <c r="Z33" s="624"/>
      <c r="AA33" s="624"/>
      <c r="AB33" s="624"/>
      <c r="AC33" s="624"/>
      <c r="AD33" s="624"/>
      <c r="AE33" s="625"/>
      <c r="AF33" s="526"/>
    </row>
    <row r="34" spans="1:32">
      <c r="A34" s="617"/>
      <c r="B34" s="618"/>
      <c r="C34" s="618"/>
      <c r="D34" s="618"/>
      <c r="E34" s="618"/>
      <c r="F34" s="618"/>
      <c r="G34" s="619"/>
      <c r="H34" s="628" t="str">
        <f>"5."</f>
        <v>5.</v>
      </c>
      <c r="I34" s="628"/>
      <c r="J34" s="628"/>
      <c r="K34" s="629"/>
      <c r="L34" s="629"/>
      <c r="M34" s="629"/>
      <c r="N34" s="629"/>
      <c r="O34" s="629"/>
      <c r="P34" s="629"/>
      <c r="Q34" s="629"/>
      <c r="R34" s="629"/>
      <c r="S34" s="629"/>
      <c r="T34" s="629"/>
      <c r="U34" s="629"/>
      <c r="V34" s="629"/>
      <c r="W34" s="629"/>
      <c r="X34" s="629"/>
      <c r="Y34" s="629"/>
      <c r="Z34" s="629"/>
      <c r="AA34" s="629"/>
      <c r="AB34" s="629"/>
      <c r="AC34" s="629"/>
      <c r="AD34" s="629"/>
      <c r="AE34" s="630"/>
      <c r="AF34" s="527"/>
    </row>
    <row r="35" spans="1:32" hidden="1" outlineLevel="1">
      <c r="A35" s="143"/>
      <c r="B35" s="144"/>
      <c r="C35" s="144"/>
      <c r="D35" s="144"/>
      <c r="E35" s="144"/>
      <c r="F35" s="144"/>
      <c r="G35" s="144"/>
      <c r="H35" s="626" t="str">
        <f>"6."</f>
        <v>6.</v>
      </c>
      <c r="I35" s="626"/>
      <c r="J35" s="626"/>
      <c r="K35" s="627"/>
      <c r="L35" s="627"/>
      <c r="M35" s="627"/>
      <c r="N35" s="627"/>
      <c r="O35" s="627"/>
      <c r="P35" s="627"/>
      <c r="Q35" s="627"/>
      <c r="R35" s="627"/>
      <c r="S35" s="627"/>
      <c r="T35" s="627"/>
      <c r="U35" s="627"/>
      <c r="V35" s="627"/>
      <c r="W35" s="627"/>
      <c r="X35" s="627"/>
      <c r="Y35" s="627"/>
      <c r="Z35" s="627"/>
      <c r="AA35" s="627"/>
      <c r="AB35" s="627"/>
      <c r="AC35" s="627"/>
      <c r="AD35" s="627"/>
      <c r="AE35" s="627"/>
      <c r="AF35" s="528"/>
    </row>
    <row r="36" spans="1:32" hidden="1" outlineLevel="1">
      <c r="A36" s="143"/>
      <c r="B36" s="144"/>
      <c r="C36" s="144"/>
      <c r="D36" s="144"/>
      <c r="E36" s="144"/>
      <c r="F36" s="144"/>
      <c r="G36" s="144"/>
      <c r="H36" s="626" t="str">
        <f>"7."</f>
        <v>7.</v>
      </c>
      <c r="I36" s="626"/>
      <c r="J36" s="626"/>
      <c r="K36" s="627"/>
      <c r="L36" s="627"/>
      <c r="M36" s="627"/>
      <c r="N36" s="627"/>
      <c r="O36" s="627"/>
      <c r="P36" s="627"/>
      <c r="Q36" s="627"/>
      <c r="R36" s="627"/>
      <c r="S36" s="627"/>
      <c r="T36" s="627"/>
      <c r="U36" s="627"/>
      <c r="V36" s="627"/>
      <c r="W36" s="627"/>
      <c r="X36" s="627"/>
      <c r="Y36" s="627"/>
      <c r="Z36" s="627"/>
      <c r="AA36" s="627"/>
      <c r="AB36" s="627"/>
      <c r="AC36" s="627"/>
      <c r="AD36" s="627"/>
      <c r="AE36" s="627"/>
      <c r="AF36" s="528"/>
    </row>
    <row r="37" spans="1:32" hidden="1" outlineLevel="1">
      <c r="A37" s="143"/>
      <c r="B37" s="144"/>
      <c r="C37" s="144"/>
      <c r="D37" s="144"/>
      <c r="E37" s="144"/>
      <c r="F37" s="144"/>
      <c r="G37" s="144"/>
      <c r="H37" s="626" t="str">
        <f>"8."</f>
        <v>8.</v>
      </c>
      <c r="I37" s="626"/>
      <c r="J37" s="626"/>
      <c r="K37" s="627"/>
      <c r="L37" s="627"/>
      <c r="M37" s="627"/>
      <c r="N37" s="627"/>
      <c r="O37" s="627"/>
      <c r="P37" s="627"/>
      <c r="Q37" s="627"/>
      <c r="R37" s="627"/>
      <c r="S37" s="627"/>
      <c r="T37" s="627"/>
      <c r="U37" s="627"/>
      <c r="V37" s="627"/>
      <c r="W37" s="627"/>
      <c r="X37" s="627"/>
      <c r="Y37" s="627"/>
      <c r="Z37" s="627"/>
      <c r="AA37" s="627"/>
      <c r="AB37" s="627"/>
      <c r="AC37" s="627"/>
      <c r="AD37" s="627"/>
      <c r="AE37" s="627"/>
      <c r="AF37" s="528"/>
    </row>
    <row r="38" spans="1:32" hidden="1" outlineLevel="1">
      <c r="A38" s="143"/>
      <c r="B38" s="144"/>
      <c r="C38" s="144"/>
      <c r="D38" s="144"/>
      <c r="E38" s="144"/>
      <c r="F38" s="144"/>
      <c r="G38" s="144"/>
      <c r="H38" s="626" t="str">
        <f>"9."</f>
        <v>9.</v>
      </c>
      <c r="I38" s="626"/>
      <c r="J38" s="626"/>
      <c r="K38" s="627"/>
      <c r="L38" s="627"/>
      <c r="M38" s="627"/>
      <c r="N38" s="627"/>
      <c r="O38" s="627"/>
      <c r="P38" s="627"/>
      <c r="Q38" s="627"/>
      <c r="R38" s="627"/>
      <c r="S38" s="627"/>
      <c r="T38" s="627"/>
      <c r="U38" s="627"/>
      <c r="V38" s="627"/>
      <c r="W38" s="627"/>
      <c r="X38" s="627"/>
      <c r="Y38" s="627"/>
      <c r="Z38" s="627"/>
      <c r="AA38" s="627"/>
      <c r="AB38" s="627"/>
      <c r="AC38" s="627"/>
      <c r="AD38" s="627"/>
      <c r="AE38" s="627"/>
      <c r="AF38" s="528"/>
    </row>
    <row r="39" spans="1:32" hidden="1" outlineLevel="1">
      <c r="A39" s="143"/>
      <c r="B39" s="144"/>
      <c r="C39" s="144"/>
      <c r="D39" s="144"/>
      <c r="E39" s="144"/>
      <c r="F39" s="144"/>
      <c r="G39" s="144"/>
      <c r="H39" s="626" t="str">
        <f>"10."</f>
        <v>10.</v>
      </c>
      <c r="I39" s="626"/>
      <c r="J39" s="626"/>
      <c r="K39" s="627"/>
      <c r="L39" s="627"/>
      <c r="M39" s="627"/>
      <c r="N39" s="627"/>
      <c r="O39" s="627"/>
      <c r="P39" s="627"/>
      <c r="Q39" s="627"/>
      <c r="R39" s="627"/>
      <c r="S39" s="627"/>
      <c r="T39" s="627"/>
      <c r="U39" s="627"/>
      <c r="V39" s="627"/>
      <c r="W39" s="627"/>
      <c r="X39" s="627"/>
      <c r="Y39" s="627"/>
      <c r="Z39" s="627"/>
      <c r="AA39" s="627"/>
      <c r="AB39" s="627"/>
      <c r="AC39" s="627"/>
      <c r="AD39" s="627"/>
      <c r="AE39" s="627"/>
      <c r="AF39" s="528"/>
    </row>
    <row r="40" spans="1:32" ht="15.75" collapsed="1" thickBot="1">
      <c r="A40" s="643" t="s">
        <v>50</v>
      </c>
      <c r="B40" s="644"/>
      <c r="C40" s="644"/>
      <c r="D40" s="644"/>
      <c r="E40" s="644"/>
      <c r="F40" s="644"/>
      <c r="G40" s="644"/>
      <c r="H40" s="644"/>
      <c r="I40" s="644"/>
      <c r="J40" s="644"/>
      <c r="K40" s="644"/>
      <c r="L40" s="644"/>
      <c r="M40" s="644"/>
      <c r="N40" s="644"/>
      <c r="O40" s="644"/>
      <c r="P40" s="644"/>
      <c r="Q40" s="644"/>
      <c r="R40" s="644"/>
      <c r="S40" s="644"/>
      <c r="T40" s="644"/>
      <c r="U40" s="644"/>
      <c r="V40" s="644"/>
      <c r="W40" s="644"/>
      <c r="X40" s="644"/>
      <c r="Y40" s="644"/>
      <c r="Z40" s="644"/>
      <c r="AA40" s="644"/>
      <c r="AB40" s="644"/>
      <c r="AC40" s="644"/>
      <c r="AD40" s="644"/>
      <c r="AE40" s="645"/>
      <c r="AF40" s="43">
        <f>SUM(AF30:AF39)</f>
        <v>0</v>
      </c>
    </row>
    <row r="41" spans="1:32">
      <c r="A41" s="609" t="s">
        <v>51</v>
      </c>
      <c r="B41" s="610"/>
      <c r="C41" s="610"/>
      <c r="D41" s="610"/>
      <c r="E41" s="610"/>
      <c r="F41" s="610"/>
      <c r="G41" s="610"/>
      <c r="H41" s="610"/>
      <c r="I41" s="610"/>
      <c r="J41" s="610"/>
      <c r="K41" s="610"/>
      <c r="L41" s="610"/>
      <c r="M41" s="610"/>
      <c r="N41" s="610"/>
      <c r="O41" s="610"/>
      <c r="P41" s="610"/>
      <c r="Q41" s="610"/>
      <c r="R41" s="610"/>
      <c r="S41" s="610"/>
      <c r="T41" s="610"/>
      <c r="U41" s="610"/>
      <c r="V41" s="610"/>
      <c r="W41" s="610"/>
      <c r="X41" s="610"/>
      <c r="Y41" s="610"/>
      <c r="Z41" s="610"/>
      <c r="AA41" s="610"/>
      <c r="AB41" s="610"/>
      <c r="AC41" s="610"/>
      <c r="AD41" s="610"/>
      <c r="AE41" s="610"/>
      <c r="AF41" s="44"/>
    </row>
    <row r="42" spans="1:32">
      <c r="A42" s="631"/>
      <c r="B42" s="632"/>
      <c r="C42" s="632"/>
      <c r="D42" s="632"/>
      <c r="E42" s="632"/>
      <c r="F42" s="632"/>
      <c r="G42" s="633"/>
      <c r="H42" s="637" t="str">
        <f>"1."</f>
        <v>1.</v>
      </c>
      <c r="I42" s="620"/>
      <c r="J42" s="620"/>
      <c r="K42" s="638" t="s">
        <v>52</v>
      </c>
      <c r="L42" s="638"/>
      <c r="M42" s="638"/>
      <c r="N42" s="638"/>
      <c r="O42" s="638"/>
      <c r="P42" s="638"/>
      <c r="Q42" s="638"/>
      <c r="R42" s="638"/>
      <c r="S42" s="638"/>
      <c r="T42" s="638"/>
      <c r="U42" s="638"/>
      <c r="V42" s="638"/>
      <c r="W42" s="638"/>
      <c r="X42" s="638"/>
      <c r="Y42" s="638"/>
      <c r="Z42" s="638"/>
      <c r="AA42" s="638"/>
      <c r="AB42" s="638"/>
      <c r="AC42" s="638"/>
      <c r="AD42" s="638"/>
      <c r="AE42" s="638"/>
      <c r="AF42" s="525"/>
    </row>
    <row r="43" spans="1:32">
      <c r="A43" s="634"/>
      <c r="B43" s="635"/>
      <c r="C43" s="635"/>
      <c r="D43" s="635"/>
      <c r="E43" s="635"/>
      <c r="F43" s="635"/>
      <c r="G43" s="636"/>
      <c r="H43" s="639" t="str">
        <f>"2."</f>
        <v>2.</v>
      </c>
      <c r="I43" s="628"/>
      <c r="J43" s="628"/>
      <c r="K43" s="640" t="s">
        <v>53</v>
      </c>
      <c r="L43" s="640"/>
      <c r="M43" s="640"/>
      <c r="N43" s="640"/>
      <c r="O43" s="640"/>
      <c r="P43" s="640"/>
      <c r="Q43" s="640"/>
      <c r="R43" s="640"/>
      <c r="S43" s="640"/>
      <c r="T43" s="640"/>
      <c r="U43" s="640"/>
      <c r="V43" s="640"/>
      <c r="W43" s="640"/>
      <c r="X43" s="640"/>
      <c r="Y43" s="640"/>
      <c r="Z43" s="640"/>
      <c r="AA43" s="640"/>
      <c r="AB43" s="640"/>
      <c r="AC43" s="640"/>
      <c r="AD43" s="640"/>
      <c r="AE43" s="640"/>
      <c r="AF43" s="527">
        <v>0</v>
      </c>
    </row>
    <row r="44" spans="1:32" ht="15.75" thickBot="1">
      <c r="A44" s="641" t="s">
        <v>54</v>
      </c>
      <c r="B44" s="641"/>
      <c r="C44" s="641"/>
      <c r="D44" s="641"/>
      <c r="E44" s="641"/>
      <c r="F44" s="641"/>
      <c r="G44" s="641"/>
      <c r="H44" s="641"/>
      <c r="I44" s="641"/>
      <c r="J44" s="641"/>
      <c r="K44" s="641"/>
      <c r="L44" s="641"/>
      <c r="M44" s="641"/>
      <c r="N44" s="641"/>
      <c r="O44" s="641"/>
      <c r="P44" s="641"/>
      <c r="Q44" s="641"/>
      <c r="R44" s="641"/>
      <c r="S44" s="641"/>
      <c r="T44" s="641"/>
      <c r="U44" s="641"/>
      <c r="V44" s="641"/>
      <c r="W44" s="641"/>
      <c r="X44" s="641"/>
      <c r="Y44" s="641"/>
      <c r="Z44" s="641"/>
      <c r="AA44" s="641"/>
      <c r="AB44" s="641"/>
      <c r="AC44" s="641"/>
      <c r="AD44" s="641"/>
      <c r="AE44" s="642"/>
      <c r="AF44" s="46">
        <f>SUM(AF42:AF43)</f>
        <v>0</v>
      </c>
    </row>
    <row r="45" spans="1:32">
      <c r="A45" s="609" t="s">
        <v>55</v>
      </c>
      <c r="B45" s="610"/>
      <c r="C45" s="610"/>
      <c r="D45" s="610"/>
      <c r="E45" s="610"/>
      <c r="F45" s="610"/>
      <c r="G45" s="610"/>
      <c r="H45" s="610"/>
      <c r="I45" s="610"/>
      <c r="J45" s="610"/>
      <c r="K45" s="610"/>
      <c r="L45" s="610"/>
      <c r="M45" s="610"/>
      <c r="N45" s="610"/>
      <c r="O45" s="610"/>
      <c r="P45" s="610"/>
      <c r="Q45" s="610"/>
      <c r="R45" s="610"/>
      <c r="S45" s="610"/>
      <c r="T45" s="610"/>
      <c r="U45" s="610"/>
      <c r="V45" s="610"/>
      <c r="W45" s="610"/>
      <c r="X45" s="610"/>
      <c r="Y45" s="610"/>
      <c r="Z45" s="610"/>
      <c r="AA45" s="610"/>
      <c r="AB45" s="610"/>
      <c r="AC45" s="610"/>
      <c r="AD45" s="610"/>
      <c r="AE45" s="610"/>
      <c r="AF45" s="44"/>
    </row>
    <row r="46" spans="1:32">
      <c r="A46" s="631"/>
      <c r="B46" s="632"/>
      <c r="C46" s="632"/>
      <c r="D46" s="632"/>
      <c r="E46" s="632"/>
      <c r="F46" s="632"/>
      <c r="G46" s="633"/>
      <c r="H46" s="637" t="str">
        <f>"1."</f>
        <v>1.</v>
      </c>
      <c r="I46" s="620"/>
      <c r="J46" s="620"/>
      <c r="K46" s="638" t="s">
        <v>56</v>
      </c>
      <c r="L46" s="638"/>
      <c r="M46" s="638"/>
      <c r="N46" s="638"/>
      <c r="O46" s="638"/>
      <c r="P46" s="638"/>
      <c r="Q46" s="638"/>
      <c r="R46" s="638"/>
      <c r="S46" s="638"/>
      <c r="T46" s="638"/>
      <c r="U46" s="638"/>
      <c r="V46" s="638"/>
      <c r="W46" s="638"/>
      <c r="X46" s="638"/>
      <c r="Y46" s="638"/>
      <c r="Z46" s="638"/>
      <c r="AA46" s="638"/>
      <c r="AB46" s="638"/>
      <c r="AC46" s="638"/>
      <c r="AD46" s="638"/>
      <c r="AE46" s="638"/>
      <c r="AF46" s="529"/>
    </row>
    <row r="47" spans="1:32">
      <c r="A47" s="653"/>
      <c r="B47" s="654"/>
      <c r="C47" s="654"/>
      <c r="D47" s="654"/>
      <c r="E47" s="654"/>
      <c r="F47" s="654"/>
      <c r="G47" s="655"/>
      <c r="H47" s="575" t="str">
        <f>"2."</f>
        <v>2.</v>
      </c>
      <c r="I47" s="623"/>
      <c r="J47" s="623"/>
      <c r="K47" s="646" t="s">
        <v>57</v>
      </c>
      <c r="L47" s="646"/>
      <c r="M47" s="646"/>
      <c r="N47" s="646"/>
      <c r="O47" s="646"/>
      <c r="P47" s="646"/>
      <c r="Q47" s="646"/>
      <c r="R47" s="646"/>
      <c r="S47" s="646"/>
      <c r="T47" s="646"/>
      <c r="U47" s="646"/>
      <c r="V47" s="646"/>
      <c r="W47" s="646"/>
      <c r="X47" s="646"/>
      <c r="Y47" s="646"/>
      <c r="Z47" s="646"/>
      <c r="AA47" s="646"/>
      <c r="AB47" s="646"/>
      <c r="AC47" s="646"/>
      <c r="AD47" s="646"/>
      <c r="AE47" s="646"/>
      <c r="AF47" s="530"/>
    </row>
    <row r="48" spans="1:32">
      <c r="A48" s="653"/>
      <c r="B48" s="654"/>
      <c r="C48" s="654"/>
      <c r="D48" s="654"/>
      <c r="E48" s="654"/>
      <c r="F48" s="654"/>
      <c r="G48" s="655"/>
      <c r="H48" s="575" t="str">
        <f>"3."</f>
        <v>3.</v>
      </c>
      <c r="I48" s="623"/>
      <c r="J48" s="623"/>
      <c r="K48" s="646" t="s">
        <v>58</v>
      </c>
      <c r="L48" s="646"/>
      <c r="M48" s="646"/>
      <c r="N48" s="646"/>
      <c r="O48" s="646"/>
      <c r="P48" s="646"/>
      <c r="Q48" s="646"/>
      <c r="R48" s="646"/>
      <c r="S48" s="646"/>
      <c r="T48" s="646"/>
      <c r="U48" s="646"/>
      <c r="V48" s="646"/>
      <c r="W48" s="646"/>
      <c r="X48" s="646"/>
      <c r="Y48" s="646"/>
      <c r="Z48" s="646"/>
      <c r="AA48" s="646"/>
      <c r="AB48" s="646"/>
      <c r="AC48" s="646"/>
      <c r="AD48" s="646"/>
      <c r="AE48" s="646"/>
      <c r="AF48" s="526"/>
    </row>
    <row r="49" spans="1:32">
      <c r="A49" s="653"/>
      <c r="B49" s="654"/>
      <c r="C49" s="654"/>
      <c r="D49" s="654"/>
      <c r="E49" s="654"/>
      <c r="F49" s="654"/>
      <c r="G49" s="655"/>
      <c r="H49" s="575" t="str">
        <f>"4."</f>
        <v>4.</v>
      </c>
      <c r="I49" s="623"/>
      <c r="J49" s="623"/>
      <c r="K49" s="646" t="s">
        <v>59</v>
      </c>
      <c r="L49" s="646"/>
      <c r="M49" s="646"/>
      <c r="N49" s="646"/>
      <c r="O49" s="646"/>
      <c r="P49" s="646"/>
      <c r="Q49" s="646"/>
      <c r="R49" s="646"/>
      <c r="S49" s="646"/>
      <c r="T49" s="646"/>
      <c r="U49" s="646"/>
      <c r="V49" s="646"/>
      <c r="W49" s="646"/>
      <c r="X49" s="646"/>
      <c r="Y49" s="646"/>
      <c r="Z49" s="646"/>
      <c r="AA49" s="646"/>
      <c r="AB49" s="646"/>
      <c r="AC49" s="646"/>
      <c r="AD49" s="646"/>
      <c r="AE49" s="646"/>
      <c r="AF49" s="526"/>
    </row>
    <row r="50" spans="1:32">
      <c r="A50" s="653"/>
      <c r="B50" s="654"/>
      <c r="C50" s="654"/>
      <c r="D50" s="654"/>
      <c r="E50" s="654"/>
      <c r="F50" s="654"/>
      <c r="G50" s="655"/>
      <c r="H50" s="575" t="str">
        <f>"5."</f>
        <v>5.</v>
      </c>
      <c r="I50" s="623"/>
      <c r="J50" s="623"/>
      <c r="K50" s="646" t="s">
        <v>25</v>
      </c>
      <c r="L50" s="646"/>
      <c r="M50" s="646"/>
      <c r="N50" s="646"/>
      <c r="O50" s="646"/>
      <c r="P50" s="646"/>
      <c r="Q50" s="646"/>
      <c r="R50" s="646"/>
      <c r="S50" s="646"/>
      <c r="T50" s="646"/>
      <c r="U50" s="646"/>
      <c r="V50" s="646"/>
      <c r="W50" s="646"/>
      <c r="X50" s="646"/>
      <c r="Y50" s="646"/>
      <c r="Z50" s="646"/>
      <c r="AA50" s="646"/>
      <c r="AB50" s="646"/>
      <c r="AC50" s="646"/>
      <c r="AD50" s="646"/>
      <c r="AE50" s="646"/>
      <c r="AF50" s="526"/>
    </row>
    <row r="51" spans="1:32">
      <c r="A51" s="634"/>
      <c r="B51" s="635"/>
      <c r="C51" s="635"/>
      <c r="D51" s="635"/>
      <c r="E51" s="635"/>
      <c r="F51" s="635"/>
      <c r="G51" s="636"/>
      <c r="H51" s="647" t="s">
        <v>45</v>
      </c>
      <c r="I51" s="648"/>
      <c r="J51" s="649"/>
      <c r="K51" s="649"/>
      <c r="L51" s="650" t="s">
        <v>60</v>
      </c>
      <c r="M51" s="650"/>
      <c r="N51" s="650"/>
      <c r="O51" s="650"/>
      <c r="P51" s="650"/>
      <c r="Q51" s="650"/>
      <c r="R51" s="650"/>
      <c r="S51" s="650"/>
      <c r="T51" s="650"/>
      <c r="U51" s="650"/>
      <c r="V51" s="650"/>
      <c r="W51" s="650"/>
      <c r="X51" s="650"/>
      <c r="Y51" s="650"/>
      <c r="Z51" s="650"/>
      <c r="AA51" s="650"/>
      <c r="AB51" s="650"/>
      <c r="AC51" s="650"/>
      <c r="AD51" s="650"/>
      <c r="AE51" s="650"/>
      <c r="AF51" s="47"/>
    </row>
    <row r="52" spans="1:32" ht="15.75" thickBot="1">
      <c r="A52" s="651" t="s">
        <v>61</v>
      </c>
      <c r="B52" s="651"/>
      <c r="C52" s="651"/>
      <c r="D52" s="651"/>
      <c r="E52" s="651"/>
      <c r="F52" s="651"/>
      <c r="G52" s="651"/>
      <c r="H52" s="651"/>
      <c r="I52" s="651"/>
      <c r="J52" s="651"/>
      <c r="K52" s="651"/>
      <c r="L52" s="651"/>
      <c r="M52" s="651"/>
      <c r="N52" s="651"/>
      <c r="O52" s="651"/>
      <c r="P52" s="651"/>
      <c r="Q52" s="651"/>
      <c r="R52" s="651"/>
      <c r="S52" s="651"/>
      <c r="T52" s="651"/>
      <c r="U52" s="651"/>
      <c r="V52" s="651"/>
      <c r="W52" s="651"/>
      <c r="X52" s="651"/>
      <c r="Y52" s="651"/>
      <c r="Z52" s="651"/>
      <c r="AA52" s="651"/>
      <c r="AB52" s="651"/>
      <c r="AC52" s="651"/>
      <c r="AD52" s="651"/>
      <c r="AE52" s="652"/>
      <c r="AF52" s="46">
        <f>SUM(AF46:AF50)</f>
        <v>0</v>
      </c>
    </row>
    <row r="53" spans="1:32">
      <c r="A53" s="609" t="s">
        <v>62</v>
      </c>
      <c r="B53" s="610"/>
      <c r="C53" s="610"/>
      <c r="D53" s="610"/>
      <c r="E53" s="610"/>
      <c r="F53" s="610"/>
      <c r="G53" s="610"/>
      <c r="H53" s="610"/>
      <c r="I53" s="610"/>
      <c r="J53" s="610"/>
      <c r="K53" s="610"/>
      <c r="L53" s="610"/>
      <c r="M53" s="610"/>
      <c r="N53" s="610"/>
      <c r="O53" s="610"/>
      <c r="P53" s="610"/>
      <c r="Q53" s="610"/>
      <c r="R53" s="610"/>
      <c r="S53" s="610"/>
      <c r="T53" s="610"/>
      <c r="U53" s="610"/>
      <c r="V53" s="610"/>
      <c r="W53" s="610"/>
      <c r="X53" s="610"/>
      <c r="Y53" s="610"/>
      <c r="Z53" s="610"/>
      <c r="AA53" s="610"/>
      <c r="AB53" s="610"/>
      <c r="AC53" s="610"/>
      <c r="AD53" s="610"/>
      <c r="AE53" s="610"/>
      <c r="AF53" s="44"/>
    </row>
    <row r="54" spans="1:32">
      <c r="A54" s="653"/>
      <c r="B54" s="654"/>
      <c r="C54" s="654"/>
      <c r="D54" s="654"/>
      <c r="E54" s="654"/>
      <c r="F54" s="654"/>
      <c r="G54" s="655"/>
      <c r="H54" s="656" t="str">
        <f>"1."</f>
        <v>1.</v>
      </c>
      <c r="I54" s="657"/>
      <c r="J54" s="657"/>
      <c r="K54" s="658" t="s">
        <v>63</v>
      </c>
      <c r="L54" s="658"/>
      <c r="M54" s="658"/>
      <c r="N54" s="658"/>
      <c r="O54" s="658"/>
      <c r="P54" s="658"/>
      <c r="Q54" s="658"/>
      <c r="R54" s="658"/>
      <c r="S54" s="658"/>
      <c r="T54" s="658"/>
      <c r="U54" s="658"/>
      <c r="V54" s="658"/>
      <c r="W54" s="658"/>
      <c r="X54" s="658"/>
      <c r="Y54" s="658"/>
      <c r="Z54" s="658"/>
      <c r="AA54" s="658"/>
      <c r="AB54" s="658"/>
      <c r="AC54" s="658"/>
      <c r="AD54" s="658"/>
      <c r="AE54" s="658"/>
      <c r="AF54" s="530"/>
    </row>
    <row r="55" spans="1:32">
      <c r="A55" s="653"/>
      <c r="B55" s="654"/>
      <c r="C55" s="654"/>
      <c r="D55" s="654"/>
      <c r="E55" s="654"/>
      <c r="F55" s="654"/>
      <c r="G55" s="655"/>
      <c r="H55" s="575" t="str">
        <f>"2."</f>
        <v>2.</v>
      </c>
      <c r="I55" s="623"/>
      <c r="J55" s="623"/>
      <c r="K55" s="659" t="s">
        <v>64</v>
      </c>
      <c r="L55" s="659"/>
      <c r="M55" s="659"/>
      <c r="N55" s="659"/>
      <c r="O55" s="659"/>
      <c r="P55" s="659"/>
      <c r="Q55" s="659"/>
      <c r="R55" s="659"/>
      <c r="S55" s="659"/>
      <c r="T55" s="659"/>
      <c r="U55" s="659"/>
      <c r="V55" s="659"/>
      <c r="W55" s="659"/>
      <c r="X55" s="659"/>
      <c r="Y55" s="659"/>
      <c r="Z55" s="659"/>
      <c r="AA55" s="659"/>
      <c r="AB55" s="659"/>
      <c r="AC55" s="659"/>
      <c r="AD55" s="659"/>
      <c r="AE55" s="659"/>
      <c r="AF55" s="526"/>
    </row>
    <row r="56" spans="1:32">
      <c r="A56" s="653"/>
      <c r="B56" s="654"/>
      <c r="C56" s="654"/>
      <c r="D56" s="654"/>
      <c r="E56" s="654"/>
      <c r="F56" s="654"/>
      <c r="G56" s="655"/>
      <c r="H56" s="575" t="str">
        <f>"3."</f>
        <v>3.</v>
      </c>
      <c r="I56" s="623"/>
      <c r="J56" s="623"/>
      <c r="K56" s="646" t="s">
        <v>65</v>
      </c>
      <c r="L56" s="646"/>
      <c r="M56" s="646"/>
      <c r="N56" s="646"/>
      <c r="O56" s="646"/>
      <c r="P56" s="646"/>
      <c r="Q56" s="646"/>
      <c r="R56" s="646"/>
      <c r="S56" s="646"/>
      <c r="T56" s="646"/>
      <c r="U56" s="646"/>
      <c r="V56" s="646"/>
      <c r="W56" s="646"/>
      <c r="X56" s="646"/>
      <c r="Y56" s="646"/>
      <c r="Z56" s="646"/>
      <c r="AA56" s="646"/>
      <c r="AB56" s="646"/>
      <c r="AC56" s="646"/>
      <c r="AD56" s="646"/>
      <c r="AE56" s="646"/>
      <c r="AF56" s="526"/>
    </row>
    <row r="57" spans="1:32">
      <c r="A57" s="653"/>
      <c r="B57" s="654"/>
      <c r="C57" s="654"/>
      <c r="D57" s="654"/>
      <c r="E57" s="654"/>
      <c r="F57" s="654"/>
      <c r="G57" s="655"/>
      <c r="H57" s="575" t="str">
        <f>"4."</f>
        <v>4.</v>
      </c>
      <c r="I57" s="623"/>
      <c r="J57" s="623"/>
      <c r="K57" s="646" t="s">
        <v>66</v>
      </c>
      <c r="L57" s="646"/>
      <c r="M57" s="646"/>
      <c r="N57" s="646"/>
      <c r="O57" s="646"/>
      <c r="P57" s="646"/>
      <c r="Q57" s="646"/>
      <c r="R57" s="646"/>
      <c r="S57" s="646"/>
      <c r="T57" s="646"/>
      <c r="U57" s="646"/>
      <c r="V57" s="646"/>
      <c r="W57" s="646"/>
      <c r="X57" s="646"/>
      <c r="Y57" s="646"/>
      <c r="Z57" s="646"/>
      <c r="AA57" s="646"/>
      <c r="AB57" s="646"/>
      <c r="AC57" s="646"/>
      <c r="AD57" s="646"/>
      <c r="AE57" s="646"/>
      <c r="AF57" s="526"/>
    </row>
    <row r="58" spans="1:32">
      <c r="A58" s="653"/>
      <c r="B58" s="654"/>
      <c r="C58" s="654"/>
      <c r="D58" s="654"/>
      <c r="E58" s="654"/>
      <c r="F58" s="654"/>
      <c r="G58" s="655"/>
      <c r="H58" s="575" t="str">
        <f>"5."</f>
        <v>5.</v>
      </c>
      <c r="I58" s="623"/>
      <c r="J58" s="623"/>
      <c r="K58" s="646" t="s">
        <v>67</v>
      </c>
      <c r="L58" s="646"/>
      <c r="M58" s="646"/>
      <c r="N58" s="646"/>
      <c r="O58" s="646"/>
      <c r="P58" s="646"/>
      <c r="Q58" s="646"/>
      <c r="R58" s="646"/>
      <c r="S58" s="646"/>
      <c r="T58" s="646"/>
      <c r="U58" s="646"/>
      <c r="V58" s="646"/>
      <c r="W58" s="646"/>
      <c r="X58" s="646"/>
      <c r="Y58" s="646"/>
      <c r="Z58" s="646"/>
      <c r="AA58" s="646"/>
      <c r="AB58" s="646"/>
      <c r="AC58" s="646"/>
      <c r="AD58" s="646"/>
      <c r="AE58" s="646"/>
      <c r="AF58" s="526"/>
    </row>
    <row r="59" spans="1:32" hidden="1" outlineLevel="1">
      <c r="A59" s="653"/>
      <c r="B59" s="654"/>
      <c r="C59" s="654"/>
      <c r="D59" s="654"/>
      <c r="E59" s="654"/>
      <c r="F59" s="654"/>
      <c r="G59" s="655"/>
      <c r="H59" s="575" t="str">
        <f>"6."</f>
        <v>6.</v>
      </c>
      <c r="I59" s="623"/>
      <c r="J59" s="623"/>
      <c r="K59" s="646" t="s">
        <v>68</v>
      </c>
      <c r="L59" s="646"/>
      <c r="M59" s="646"/>
      <c r="N59" s="646"/>
      <c r="O59" s="646"/>
      <c r="P59" s="646"/>
      <c r="Q59" s="646"/>
      <c r="R59" s="646"/>
      <c r="S59" s="646"/>
      <c r="T59" s="646"/>
      <c r="U59" s="646"/>
      <c r="V59" s="646"/>
      <c r="W59" s="646"/>
      <c r="X59" s="646"/>
      <c r="Y59" s="646"/>
      <c r="Z59" s="646"/>
      <c r="AA59" s="646"/>
      <c r="AB59" s="646"/>
      <c r="AC59" s="646"/>
      <c r="AD59" s="646"/>
      <c r="AE59" s="646"/>
      <c r="AF59" s="526"/>
    </row>
    <row r="60" spans="1:32" hidden="1" outlineLevel="1">
      <c r="A60" s="653"/>
      <c r="B60" s="654"/>
      <c r="C60" s="654"/>
      <c r="D60" s="654"/>
      <c r="E60" s="654"/>
      <c r="F60" s="654"/>
      <c r="G60" s="655"/>
      <c r="H60" s="575" t="str">
        <f>"7."</f>
        <v>7.</v>
      </c>
      <c r="I60" s="623"/>
      <c r="J60" s="623"/>
      <c r="K60" s="646" t="s">
        <v>69</v>
      </c>
      <c r="L60" s="646"/>
      <c r="M60" s="646"/>
      <c r="N60" s="646"/>
      <c r="O60" s="646"/>
      <c r="P60" s="646"/>
      <c r="Q60" s="646"/>
      <c r="R60" s="646"/>
      <c r="S60" s="646"/>
      <c r="T60" s="646"/>
      <c r="U60" s="646"/>
      <c r="V60" s="646"/>
      <c r="W60" s="646"/>
      <c r="X60" s="646"/>
      <c r="Y60" s="646"/>
      <c r="Z60" s="646"/>
      <c r="AA60" s="646"/>
      <c r="AB60" s="646"/>
      <c r="AC60" s="646"/>
      <c r="AD60" s="646"/>
      <c r="AE60" s="646"/>
      <c r="AF60" s="526"/>
    </row>
    <row r="61" spans="1:32" hidden="1" outlineLevel="1">
      <c r="A61" s="653"/>
      <c r="B61" s="654"/>
      <c r="C61" s="654"/>
      <c r="D61" s="654"/>
      <c r="E61" s="654"/>
      <c r="F61" s="654"/>
      <c r="G61" s="655"/>
      <c r="H61" s="575" t="str">
        <f>"8."</f>
        <v>8.</v>
      </c>
      <c r="I61" s="623"/>
      <c r="J61" s="623"/>
      <c r="K61" s="646" t="s">
        <v>70</v>
      </c>
      <c r="L61" s="646"/>
      <c r="M61" s="646"/>
      <c r="N61" s="646"/>
      <c r="O61" s="646"/>
      <c r="P61" s="646"/>
      <c r="Q61" s="646"/>
      <c r="R61" s="646"/>
      <c r="S61" s="646"/>
      <c r="T61" s="646"/>
      <c r="U61" s="646"/>
      <c r="V61" s="646"/>
      <c r="W61" s="646"/>
      <c r="X61" s="646"/>
      <c r="Y61" s="646"/>
      <c r="Z61" s="646"/>
      <c r="AA61" s="646"/>
      <c r="AB61" s="646"/>
      <c r="AC61" s="646"/>
      <c r="AD61" s="646"/>
      <c r="AE61" s="646"/>
      <c r="AF61" s="526"/>
    </row>
    <row r="62" spans="1:32" hidden="1" outlineLevel="1">
      <c r="A62" s="653"/>
      <c r="B62" s="654"/>
      <c r="C62" s="654"/>
      <c r="D62" s="654"/>
      <c r="E62" s="654"/>
      <c r="F62" s="654"/>
      <c r="G62" s="655"/>
      <c r="H62" s="575" t="str">
        <f>"9."</f>
        <v>9.</v>
      </c>
      <c r="I62" s="623"/>
      <c r="J62" s="623"/>
      <c r="K62" s="646" t="s">
        <v>71</v>
      </c>
      <c r="L62" s="646"/>
      <c r="M62" s="646"/>
      <c r="N62" s="646"/>
      <c r="O62" s="646"/>
      <c r="P62" s="646"/>
      <c r="Q62" s="646"/>
      <c r="R62" s="646"/>
      <c r="S62" s="646"/>
      <c r="T62" s="646"/>
      <c r="U62" s="646"/>
      <c r="V62" s="646"/>
      <c r="W62" s="646"/>
      <c r="X62" s="646"/>
      <c r="Y62" s="646"/>
      <c r="Z62" s="646"/>
      <c r="AA62" s="646"/>
      <c r="AB62" s="646"/>
      <c r="AC62" s="646"/>
      <c r="AD62" s="646"/>
      <c r="AE62" s="646"/>
      <c r="AF62" s="526"/>
    </row>
    <row r="63" spans="1:32" collapsed="1">
      <c r="A63" s="653"/>
      <c r="B63" s="654"/>
      <c r="C63" s="654"/>
      <c r="D63" s="654"/>
      <c r="E63" s="654"/>
      <c r="F63" s="654"/>
      <c r="G63" s="655"/>
      <c r="H63" s="660" t="str">
        <f>"10."</f>
        <v>10.</v>
      </c>
      <c r="I63" s="661"/>
      <c r="J63" s="661"/>
      <c r="K63" s="662" t="s">
        <v>72</v>
      </c>
      <c r="L63" s="662"/>
      <c r="M63" s="662"/>
      <c r="N63" s="662"/>
      <c r="O63" s="662"/>
      <c r="P63" s="662"/>
      <c r="Q63" s="662"/>
      <c r="R63" s="662"/>
      <c r="S63" s="662"/>
      <c r="T63" s="662"/>
      <c r="U63" s="662"/>
      <c r="V63" s="662"/>
      <c r="W63" s="662"/>
      <c r="X63" s="662"/>
      <c r="Y63" s="662"/>
      <c r="Z63" s="662"/>
      <c r="AA63" s="662"/>
      <c r="AB63" s="662"/>
      <c r="AC63" s="662"/>
      <c r="AD63" s="662"/>
      <c r="AE63" s="662"/>
      <c r="AF63" s="531"/>
    </row>
    <row r="64" spans="1:32" ht="15.75" thickBot="1">
      <c r="A64" s="675" t="s">
        <v>73</v>
      </c>
      <c r="B64" s="675"/>
      <c r="C64" s="675"/>
      <c r="D64" s="675" t="s">
        <v>74</v>
      </c>
      <c r="E64" s="675"/>
      <c r="F64" s="675"/>
      <c r="G64" s="675"/>
      <c r="H64" s="675"/>
      <c r="I64" s="675"/>
      <c r="J64" s="675"/>
      <c r="K64" s="675"/>
      <c r="L64" s="675"/>
      <c r="M64" s="675"/>
      <c r="N64" s="675"/>
      <c r="O64" s="675"/>
      <c r="P64" s="675"/>
      <c r="Q64" s="675"/>
      <c r="R64" s="675"/>
      <c r="S64" s="675"/>
      <c r="T64" s="675"/>
      <c r="U64" s="675"/>
      <c r="V64" s="675"/>
      <c r="W64" s="675"/>
      <c r="X64" s="675"/>
      <c r="Y64" s="675"/>
      <c r="Z64" s="675"/>
      <c r="AA64" s="675"/>
      <c r="AB64" s="675"/>
      <c r="AC64" s="675"/>
      <c r="AD64" s="675"/>
      <c r="AE64" s="675"/>
      <c r="AF64" s="43">
        <f>SUM(AF54:AF63)</f>
        <v>0</v>
      </c>
    </row>
    <row r="65" spans="1:32" ht="15.75" thickBot="1">
      <c r="A65" s="676" t="s">
        <v>75</v>
      </c>
      <c r="B65" s="677"/>
      <c r="C65" s="677"/>
      <c r="D65" s="677"/>
      <c r="E65" s="677"/>
      <c r="F65" s="677"/>
      <c r="G65" s="677"/>
      <c r="H65" s="677"/>
      <c r="I65" s="677"/>
      <c r="J65" s="677"/>
      <c r="K65" s="677"/>
      <c r="L65" s="677"/>
      <c r="M65" s="677"/>
      <c r="N65" s="677"/>
      <c r="O65" s="677"/>
      <c r="P65" s="677"/>
      <c r="Q65" s="677"/>
      <c r="R65" s="677"/>
      <c r="S65" s="677"/>
      <c r="T65" s="677"/>
      <c r="U65" s="677"/>
      <c r="V65" s="677"/>
      <c r="W65" s="677"/>
      <c r="X65" s="677"/>
      <c r="Y65" s="677"/>
      <c r="Z65" s="677"/>
      <c r="AA65" s="677"/>
      <c r="AB65" s="677"/>
      <c r="AC65" s="677"/>
      <c r="AD65" s="677"/>
      <c r="AE65" s="677"/>
      <c r="AF65" s="48">
        <f>SUM(AF28,AF40,AF44,AF52,AF64)</f>
        <v>0</v>
      </c>
    </row>
    <row r="66" spans="1:32">
      <c r="A66" s="678" t="s">
        <v>76</v>
      </c>
      <c r="B66" s="679"/>
      <c r="C66" s="679"/>
      <c r="D66" s="679"/>
      <c r="E66" s="679"/>
      <c r="F66" s="679"/>
      <c r="G66" s="679"/>
      <c r="H66" s="679"/>
      <c r="I66" s="679"/>
      <c r="J66" s="679"/>
      <c r="K66" s="679"/>
      <c r="L66" s="679"/>
      <c r="M66" s="679"/>
      <c r="N66" s="679"/>
      <c r="O66" s="679"/>
      <c r="P66" s="679"/>
      <c r="Q66" s="679"/>
      <c r="R66" s="679"/>
      <c r="S66" s="679"/>
      <c r="T66" s="679"/>
      <c r="U66" s="679"/>
      <c r="V66" s="679"/>
      <c r="W66" s="679"/>
      <c r="X66" s="679"/>
      <c r="Y66" s="679"/>
      <c r="Z66" s="679"/>
      <c r="AA66" s="679"/>
      <c r="AB66" s="679"/>
      <c r="AC66" s="679"/>
      <c r="AD66" s="679"/>
      <c r="AE66" s="679"/>
      <c r="AF66" s="532"/>
    </row>
    <row r="67" spans="1:32">
      <c r="A67" s="653"/>
      <c r="B67" s="654"/>
      <c r="C67" s="654"/>
      <c r="D67" s="654"/>
      <c r="E67" s="654"/>
      <c r="F67" s="654"/>
      <c r="G67" s="655"/>
      <c r="H67" s="683" t="s">
        <v>77</v>
      </c>
      <c r="I67" s="684"/>
      <c r="J67" s="684"/>
      <c r="K67" s="684"/>
      <c r="L67" s="684"/>
      <c r="M67" s="684"/>
      <c r="N67" s="684"/>
      <c r="O67" s="684"/>
      <c r="P67" s="684"/>
      <c r="Q67" s="684"/>
      <c r="R67" s="684"/>
      <c r="S67" s="684"/>
      <c r="T67" s="684"/>
      <c r="U67" s="684"/>
      <c r="V67" s="684"/>
      <c r="W67" s="684"/>
      <c r="X67" s="684" t="s">
        <v>78</v>
      </c>
      <c r="Y67" s="684"/>
      <c r="Z67" s="684"/>
      <c r="AA67" s="684"/>
      <c r="AB67" s="684"/>
      <c r="AC67" s="684"/>
      <c r="AD67" s="684" t="s">
        <v>79</v>
      </c>
      <c r="AE67" s="684"/>
      <c r="AF67" s="533" t="s">
        <v>80</v>
      </c>
    </row>
    <row r="68" spans="1:32">
      <c r="A68" s="653"/>
      <c r="B68" s="654"/>
      <c r="C68" s="654"/>
      <c r="D68" s="654"/>
      <c r="E68" s="654"/>
      <c r="F68" s="654"/>
      <c r="G68" s="655"/>
      <c r="H68" s="685" t="str">
        <f>"1."</f>
        <v>1.</v>
      </c>
      <c r="I68" s="686"/>
      <c r="J68" s="686"/>
      <c r="K68" s="687" t="s">
        <v>81</v>
      </c>
      <c r="L68" s="687"/>
      <c r="M68" s="687"/>
      <c r="N68" s="687"/>
      <c r="O68" s="687"/>
      <c r="P68" s="687"/>
      <c r="Q68" s="687"/>
      <c r="R68" s="687"/>
      <c r="S68" s="687"/>
      <c r="T68" s="687"/>
      <c r="U68" s="687"/>
      <c r="V68" s="687"/>
      <c r="W68" s="687"/>
      <c r="X68" s="688">
        <v>0.4</v>
      </c>
      <c r="Y68" s="688"/>
      <c r="Z68" s="688"/>
      <c r="AA68" s="688"/>
      <c r="AB68" s="688"/>
      <c r="AC68" s="688"/>
      <c r="AD68" s="667">
        <f>IF(K68="Modified Total Direct Costs (MTDC)",(AF65-AF40-AF52-AF58-AF59-AF60-AF61-AF62)+SUM(AG58:AG62),IF(K68="Total Direct Costs (TDC)",AF65,IF(K68="Salaries and Wages",AF28,0)))</f>
        <v>0</v>
      </c>
      <c r="AE68" s="667"/>
      <c r="AF68" s="49">
        <f>AD68*X68</f>
        <v>0</v>
      </c>
    </row>
    <row r="69" spans="1:32">
      <c r="A69" s="653"/>
      <c r="B69" s="654"/>
      <c r="C69" s="654"/>
      <c r="D69" s="654"/>
      <c r="E69" s="654"/>
      <c r="F69" s="654"/>
      <c r="G69" s="655"/>
      <c r="H69" s="668" t="str">
        <f>"2."</f>
        <v>2.</v>
      </c>
      <c r="I69" s="669"/>
      <c r="J69" s="669"/>
      <c r="K69" s="670"/>
      <c r="L69" s="670"/>
      <c r="M69" s="670"/>
      <c r="N69" s="670"/>
      <c r="O69" s="670"/>
      <c r="P69" s="670"/>
      <c r="Q69" s="670"/>
      <c r="R69" s="670"/>
      <c r="S69" s="670"/>
      <c r="T69" s="670"/>
      <c r="U69" s="670"/>
      <c r="V69" s="670"/>
      <c r="W69" s="670"/>
      <c r="X69" s="671"/>
      <c r="Y69" s="671"/>
      <c r="Z69" s="671"/>
      <c r="AA69" s="671"/>
      <c r="AB69" s="671"/>
      <c r="AC69" s="671"/>
      <c r="AD69" s="672">
        <f>IF(K69="Modified Total Direct Costs (MTDC)",(AF65-AF40-AF52-AF58-AF59-AF60-AF61-AF62)+SUM(AG58:AG62),IF(K69="Total Direct Costs (TDC)",AF65,IF(K69="Salaries and Wages",AF28,0)))</f>
        <v>0</v>
      </c>
      <c r="AE69" s="672"/>
      <c r="AF69" s="50">
        <f>AD69*X69</f>
        <v>0</v>
      </c>
    </row>
    <row r="70" spans="1:32" ht="15.75" thickBot="1">
      <c r="A70" s="680"/>
      <c r="B70" s="681"/>
      <c r="C70" s="681"/>
      <c r="D70" s="681"/>
      <c r="E70" s="681"/>
      <c r="F70" s="681"/>
      <c r="G70" s="682"/>
      <c r="H70" s="673" t="s">
        <v>82</v>
      </c>
      <c r="I70" s="674"/>
      <c r="J70" s="674"/>
      <c r="K70" s="674"/>
      <c r="L70" s="674"/>
      <c r="M70" s="674"/>
      <c r="N70" s="674"/>
      <c r="O70" s="674"/>
      <c r="P70" s="674"/>
      <c r="Q70" s="674"/>
      <c r="R70" s="674"/>
      <c r="S70" s="674"/>
      <c r="T70" s="674"/>
      <c r="U70" s="674"/>
      <c r="V70" s="674"/>
      <c r="W70" s="674"/>
      <c r="X70" s="674"/>
      <c r="Y70" s="674"/>
      <c r="Z70" s="674"/>
      <c r="AA70" s="674"/>
      <c r="AB70" s="674"/>
      <c r="AC70" s="674"/>
      <c r="AD70" s="674"/>
      <c r="AE70" s="674"/>
      <c r="AF70" s="534"/>
    </row>
    <row r="71" spans="1:32" ht="15.75" thickBot="1">
      <c r="A71" s="663" t="s">
        <v>83</v>
      </c>
      <c r="B71" s="664"/>
      <c r="C71" s="664"/>
      <c r="D71" s="664"/>
      <c r="E71" s="664"/>
      <c r="F71" s="664"/>
      <c r="G71" s="664"/>
      <c r="H71" s="664"/>
      <c r="I71" s="664"/>
      <c r="J71" s="664"/>
      <c r="K71" s="664"/>
      <c r="L71" s="664"/>
      <c r="M71" s="664"/>
      <c r="N71" s="664"/>
      <c r="O71" s="664"/>
      <c r="P71" s="664"/>
      <c r="Q71" s="664"/>
      <c r="R71" s="664"/>
      <c r="S71" s="664"/>
      <c r="T71" s="664"/>
      <c r="U71" s="664"/>
      <c r="V71" s="664"/>
      <c r="W71" s="664"/>
      <c r="X71" s="664"/>
      <c r="Y71" s="664"/>
      <c r="Z71" s="664"/>
      <c r="AA71" s="664"/>
      <c r="AB71" s="664"/>
      <c r="AC71" s="664"/>
      <c r="AD71" s="664"/>
      <c r="AE71" s="664"/>
      <c r="AF71" s="51">
        <f>SUM(AF68:AF69)</f>
        <v>0</v>
      </c>
    </row>
    <row r="72" spans="1:32" ht="15.75" thickBot="1">
      <c r="A72" s="665" t="s">
        <v>84</v>
      </c>
      <c r="B72" s="666"/>
      <c r="C72" s="666"/>
      <c r="D72" s="666"/>
      <c r="E72" s="666"/>
      <c r="F72" s="666"/>
      <c r="G72" s="666"/>
      <c r="H72" s="666"/>
      <c r="I72" s="666"/>
      <c r="J72" s="666"/>
      <c r="K72" s="666"/>
      <c r="L72" s="666"/>
      <c r="M72" s="666"/>
      <c r="N72" s="666"/>
      <c r="O72" s="666"/>
      <c r="P72" s="666"/>
      <c r="Q72" s="666"/>
      <c r="R72" s="666"/>
      <c r="S72" s="666"/>
      <c r="T72" s="666"/>
      <c r="U72" s="666"/>
      <c r="V72" s="666"/>
      <c r="W72" s="666"/>
      <c r="X72" s="666"/>
      <c r="Y72" s="666"/>
      <c r="Z72" s="666"/>
      <c r="AA72" s="666"/>
      <c r="AB72" s="666"/>
      <c r="AC72" s="666"/>
      <c r="AD72" s="666"/>
      <c r="AE72" s="666"/>
      <c r="AF72" s="52">
        <f>AF65+AF71</f>
        <v>0</v>
      </c>
    </row>
  </sheetData>
  <sheetProtection insertColumns="0" insertRows="0" deleteColumns="0" deleteRows="0"/>
  <mergeCells count="146">
    <mergeCell ref="A71:AE71"/>
    <mergeCell ref="A72:AE72"/>
    <mergeCell ref="AD68:AE68"/>
    <mergeCell ref="H69:J69"/>
    <mergeCell ref="K69:W69"/>
    <mergeCell ref="X69:AC69"/>
    <mergeCell ref="AD69:AE69"/>
    <mergeCell ref="H70:AE70"/>
    <mergeCell ref="A64:AE64"/>
    <mergeCell ref="A65:AE65"/>
    <mergeCell ref="A66:AE66"/>
    <mergeCell ref="A67:G70"/>
    <mergeCell ref="H67:W67"/>
    <mergeCell ref="X67:AC67"/>
    <mergeCell ref="AD67:AE67"/>
    <mergeCell ref="H68:J68"/>
    <mergeCell ref="K68:W68"/>
    <mergeCell ref="X68:AC68"/>
    <mergeCell ref="A53:AE53"/>
    <mergeCell ref="A54:G63"/>
    <mergeCell ref="H54:J54"/>
    <mergeCell ref="K54:AE54"/>
    <mergeCell ref="H55:J55"/>
    <mergeCell ref="K55:AE55"/>
    <mergeCell ref="H56:J56"/>
    <mergeCell ref="K56:AE56"/>
    <mergeCell ref="H57:J57"/>
    <mergeCell ref="K57:AE57"/>
    <mergeCell ref="H61:J61"/>
    <mergeCell ref="K61:AE61"/>
    <mergeCell ref="H62:J62"/>
    <mergeCell ref="K62:AE62"/>
    <mergeCell ref="H63:J63"/>
    <mergeCell ref="K63:AE63"/>
    <mergeCell ref="H58:J58"/>
    <mergeCell ref="K58:AE58"/>
    <mergeCell ref="H59:J59"/>
    <mergeCell ref="K59:AE59"/>
    <mergeCell ref="H60:J60"/>
    <mergeCell ref="K60:AE60"/>
    <mergeCell ref="H50:J50"/>
    <mergeCell ref="K50:AE50"/>
    <mergeCell ref="H51:I51"/>
    <mergeCell ref="J51:K51"/>
    <mergeCell ref="L51:AE51"/>
    <mergeCell ref="A52:AE52"/>
    <mergeCell ref="A45:AE45"/>
    <mergeCell ref="A46:G51"/>
    <mergeCell ref="H46:J46"/>
    <mergeCell ref="K46:AE46"/>
    <mergeCell ref="H47:J47"/>
    <mergeCell ref="K47:AE47"/>
    <mergeCell ref="H48:J48"/>
    <mergeCell ref="K48:AE48"/>
    <mergeCell ref="H49:J49"/>
    <mergeCell ref="K49:AE49"/>
    <mergeCell ref="A42:G43"/>
    <mergeCell ref="H42:J42"/>
    <mergeCell ref="K42:AE42"/>
    <mergeCell ref="H43:J43"/>
    <mergeCell ref="K43:AE43"/>
    <mergeCell ref="A44:AE44"/>
    <mergeCell ref="H38:J38"/>
    <mergeCell ref="K38:AE38"/>
    <mergeCell ref="H39:J39"/>
    <mergeCell ref="K39:AE39"/>
    <mergeCell ref="A40:AE40"/>
    <mergeCell ref="A41:AE41"/>
    <mergeCell ref="H35:J35"/>
    <mergeCell ref="K35:AE35"/>
    <mergeCell ref="H36:J36"/>
    <mergeCell ref="K36:AE36"/>
    <mergeCell ref="H37:J37"/>
    <mergeCell ref="K37:AE37"/>
    <mergeCell ref="H32:J32"/>
    <mergeCell ref="K32:AE32"/>
    <mergeCell ref="H33:J33"/>
    <mergeCell ref="K33:AE33"/>
    <mergeCell ref="H34:J34"/>
    <mergeCell ref="K34:AE34"/>
    <mergeCell ref="A27:B27"/>
    <mergeCell ref="C27:D27"/>
    <mergeCell ref="F27:AE27"/>
    <mergeCell ref="A28:AE28"/>
    <mergeCell ref="A29:AE29"/>
    <mergeCell ref="A30:G34"/>
    <mergeCell ref="H30:J30"/>
    <mergeCell ref="K30:AE30"/>
    <mergeCell ref="H31:J31"/>
    <mergeCell ref="K31:AE31"/>
    <mergeCell ref="A24:C24"/>
    <mergeCell ref="F24:Z24"/>
    <mergeCell ref="A25:C25"/>
    <mergeCell ref="F25:Z25"/>
    <mergeCell ref="A26:C26"/>
    <mergeCell ref="F26:Z26"/>
    <mergeCell ref="A21:C21"/>
    <mergeCell ref="F21:Z21"/>
    <mergeCell ref="A22:C22"/>
    <mergeCell ref="F22:Z22"/>
    <mergeCell ref="A23:C23"/>
    <mergeCell ref="F23:Z23"/>
    <mergeCell ref="A18:C18"/>
    <mergeCell ref="F18:Z18"/>
    <mergeCell ref="A19:C19"/>
    <mergeCell ref="F19:Z19"/>
    <mergeCell ref="A20:C20"/>
    <mergeCell ref="F20:Z20"/>
    <mergeCell ref="A14:B14"/>
    <mergeCell ref="C14:R14"/>
    <mergeCell ref="S14:Z14"/>
    <mergeCell ref="A15:AE15"/>
    <mergeCell ref="A17:C17"/>
    <mergeCell ref="F17:Z17"/>
    <mergeCell ref="A12:B12"/>
    <mergeCell ref="C12:R12"/>
    <mergeCell ref="S12:Z12"/>
    <mergeCell ref="A13:B13"/>
    <mergeCell ref="C13:R13"/>
    <mergeCell ref="S13:Z13"/>
    <mergeCell ref="A10:B10"/>
    <mergeCell ref="C10:R10"/>
    <mergeCell ref="S10:Z10"/>
    <mergeCell ref="A11:B11"/>
    <mergeCell ref="C11:R11"/>
    <mergeCell ref="S11:Z11"/>
    <mergeCell ref="A9:B9"/>
    <mergeCell ref="C9:R9"/>
    <mergeCell ref="S9:Z9"/>
    <mergeCell ref="A5:R5"/>
    <mergeCell ref="S5:Z5"/>
    <mergeCell ref="D6:R6"/>
    <mergeCell ref="S6:Z6"/>
    <mergeCell ref="A7:B7"/>
    <mergeCell ref="C7:R7"/>
    <mergeCell ref="S7:Z7"/>
    <mergeCell ref="A1:Z1"/>
    <mergeCell ref="AA1:AF3"/>
    <mergeCell ref="A2:Z2"/>
    <mergeCell ref="A3:H3"/>
    <mergeCell ref="I3:N3"/>
    <mergeCell ref="O3:U3"/>
    <mergeCell ref="V3:Z3"/>
    <mergeCell ref="A8:B8"/>
    <mergeCell ref="C8:R8"/>
    <mergeCell ref="S8:Z8"/>
  </mergeCells>
  <dataValidations count="3">
    <dataValidation type="list" allowBlank="1" showInputMessage="1" sqref="X68:AC69">
      <formula1>"40%, 15%"</formula1>
    </dataValidation>
    <dataValidation type="list" allowBlank="1" showInputMessage="1" showErrorMessage="1" sqref="K68:W69">
      <formula1>"Modified Total Direct Costs (MTDC), Total Direct Costs (TDC), Salaries and Wages"</formula1>
    </dataValidation>
    <dataValidation type="list" allowBlank="1" showInputMessage="1" showErrorMessage="1" sqref="S7:Z14">
      <formula1>"PI,Co-PI,Co-I,Other"</formula1>
    </dataValidation>
  </dataValidations>
  <pageMargins left="0.7" right="0.7" top="0.75" bottom="0.75" header="0.3" footer="0.3"/>
  <pageSetup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3"/>
  <sheetViews>
    <sheetView topLeftCell="A2" workbookViewId="0">
      <selection activeCell="AB8" sqref="AB8"/>
    </sheetView>
  </sheetViews>
  <sheetFormatPr defaultRowHeight="15" outlineLevelRow="1"/>
  <cols>
    <col min="1" max="26" width="2" customWidth="1"/>
    <col min="32" max="32" width="0" hidden="1" customWidth="1"/>
  </cols>
  <sheetData>
    <row r="1" spans="1:34">
      <c r="A1" s="556" t="s">
        <v>85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7"/>
      <c r="N1" s="557"/>
      <c r="O1" s="557"/>
      <c r="P1" s="557"/>
      <c r="Q1" s="557"/>
      <c r="R1" s="557"/>
      <c r="S1" s="557"/>
      <c r="T1" s="557"/>
      <c r="U1" s="557"/>
      <c r="V1" s="557"/>
      <c r="W1" s="557"/>
      <c r="X1" s="557"/>
      <c r="Y1" s="557"/>
      <c r="Z1" s="557"/>
      <c r="AA1" s="779" t="s">
        <v>86</v>
      </c>
      <c r="AB1" s="780"/>
      <c r="AC1" s="780"/>
      <c r="AD1" s="780"/>
      <c r="AE1" s="780"/>
      <c r="AF1" s="780"/>
      <c r="AG1" s="781"/>
      <c r="AH1" s="53"/>
    </row>
    <row r="2" spans="1:34">
      <c r="A2" s="562" t="s">
        <v>3</v>
      </c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563"/>
      <c r="N2" s="563"/>
      <c r="O2" s="563"/>
      <c r="P2" s="563"/>
      <c r="Q2" s="563"/>
      <c r="R2" s="563"/>
      <c r="S2" s="563"/>
      <c r="T2" s="563"/>
      <c r="U2" s="563"/>
      <c r="V2" s="563"/>
      <c r="W2" s="563"/>
      <c r="X2" s="563"/>
      <c r="Y2" s="563"/>
      <c r="Z2" s="563"/>
      <c r="AA2" s="782"/>
      <c r="AB2" s="560"/>
      <c r="AC2" s="560"/>
      <c r="AD2" s="560"/>
      <c r="AE2" s="560"/>
      <c r="AF2" s="560"/>
      <c r="AG2" s="783"/>
      <c r="AH2" s="53"/>
    </row>
    <row r="3" spans="1:34" ht="15.75" thickBot="1">
      <c r="A3" s="787" t="s">
        <v>4</v>
      </c>
      <c r="B3" s="788"/>
      <c r="C3" s="788"/>
      <c r="D3" s="788"/>
      <c r="E3" s="788"/>
      <c r="F3" s="788"/>
      <c r="G3" s="788"/>
      <c r="H3" s="789"/>
      <c r="I3" s="790" t="str">
        <f>IF(AG72&gt;0,DATE(YEAR('Year 1'!I3:N3)+1,MONTH('Year 1'!I3:N3),DAY('Year 1'!I3:N3)),'Year 1'!I3:N3)</f>
        <v>0/0/0000</v>
      </c>
      <c r="J3" s="791"/>
      <c r="K3" s="791"/>
      <c r="L3" s="791"/>
      <c r="M3" s="791"/>
      <c r="N3" s="792"/>
      <c r="O3" s="793" t="s">
        <v>6</v>
      </c>
      <c r="P3" s="794"/>
      <c r="Q3" s="794"/>
      <c r="R3" s="794"/>
      <c r="S3" s="794"/>
      <c r="T3" s="794"/>
      <c r="U3" s="795"/>
      <c r="V3" s="790" t="str">
        <f>IF(AG72&gt;0,DATE(YEAR('Year 1'!V3:Z3)+1,MONTH('Year 1'!V3:Z3),DAY('Year 1'!V3:Z3)),'Year 1'!V3:Z3)</f>
        <v>0/00/0000</v>
      </c>
      <c r="W3" s="791"/>
      <c r="X3" s="791"/>
      <c r="Y3" s="791"/>
      <c r="Z3" s="792"/>
      <c r="AA3" s="784"/>
      <c r="AB3" s="785"/>
      <c r="AC3" s="785"/>
      <c r="AD3" s="785"/>
      <c r="AE3" s="785"/>
      <c r="AF3" s="785"/>
      <c r="AG3" s="786"/>
      <c r="AH3" s="54"/>
    </row>
    <row r="4" spans="1:34" ht="16.5" thickTop="1" thickBot="1">
      <c r="A4" s="55" t="s">
        <v>8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7"/>
      <c r="V4" s="56"/>
      <c r="W4" s="56"/>
      <c r="X4" s="56"/>
      <c r="Y4" s="56"/>
      <c r="Z4" s="58"/>
      <c r="AA4" s="59" t="s">
        <v>9</v>
      </c>
      <c r="AB4" s="504">
        <f>'Year 1'!AB4+0.01</f>
        <v>0.41000000000000003</v>
      </c>
      <c r="AC4" s="2"/>
      <c r="AD4" s="59"/>
      <c r="AE4" s="5" t="s">
        <v>10</v>
      </c>
      <c r="AF4" s="60"/>
      <c r="AG4" s="505">
        <f>'Year 1'!AF4+0.01</f>
        <v>0.27</v>
      </c>
      <c r="AH4" s="61"/>
    </row>
    <row r="5" spans="1:34">
      <c r="A5" s="773"/>
      <c r="B5" s="579"/>
      <c r="C5" s="579"/>
      <c r="D5" s="579"/>
      <c r="E5" s="579"/>
      <c r="F5" s="579"/>
      <c r="G5" s="579"/>
      <c r="H5" s="579"/>
      <c r="I5" s="579"/>
      <c r="J5" s="579"/>
      <c r="K5" s="579"/>
      <c r="L5" s="579"/>
      <c r="M5" s="579"/>
      <c r="N5" s="579"/>
      <c r="O5" s="579"/>
      <c r="P5" s="579"/>
      <c r="Q5" s="579"/>
      <c r="R5" s="579"/>
      <c r="S5" s="774"/>
      <c r="T5" s="775"/>
      <c r="U5" s="775"/>
      <c r="V5" s="775"/>
      <c r="W5" s="775"/>
      <c r="X5" s="775"/>
      <c r="Y5" s="775"/>
      <c r="Z5" s="776"/>
      <c r="AA5" s="62" t="s">
        <v>11</v>
      </c>
      <c r="AB5" s="63"/>
      <c r="AC5" s="15" t="s">
        <v>12</v>
      </c>
      <c r="AD5" s="64"/>
      <c r="AE5" s="65" t="s">
        <v>13</v>
      </c>
      <c r="AF5" s="66" t="s">
        <v>87</v>
      </c>
      <c r="AG5" s="65" t="s">
        <v>14</v>
      </c>
      <c r="AH5" s="67"/>
    </row>
    <row r="6" spans="1:34">
      <c r="A6" s="68"/>
      <c r="B6" s="69"/>
      <c r="C6" s="69"/>
      <c r="D6" s="777" t="s">
        <v>15</v>
      </c>
      <c r="E6" s="777"/>
      <c r="F6" s="777"/>
      <c r="G6" s="777"/>
      <c r="H6" s="777"/>
      <c r="I6" s="777"/>
      <c r="J6" s="777"/>
      <c r="K6" s="777"/>
      <c r="L6" s="777"/>
      <c r="M6" s="777"/>
      <c r="N6" s="777"/>
      <c r="O6" s="777"/>
      <c r="P6" s="777"/>
      <c r="Q6" s="777"/>
      <c r="R6" s="777"/>
      <c r="S6" s="778" t="s">
        <v>16</v>
      </c>
      <c r="T6" s="582"/>
      <c r="U6" s="582"/>
      <c r="V6" s="582"/>
      <c r="W6" s="582"/>
      <c r="X6" s="582"/>
      <c r="Y6" s="582"/>
      <c r="Z6" s="583"/>
      <c r="AA6" s="70" t="s">
        <v>17</v>
      </c>
      <c r="AB6" s="6" t="s">
        <v>18</v>
      </c>
      <c r="AC6" s="71" t="s">
        <v>19</v>
      </c>
      <c r="AD6" s="62" t="s">
        <v>20</v>
      </c>
      <c r="AE6" s="65" t="s">
        <v>21</v>
      </c>
      <c r="AF6" s="72" t="s">
        <v>88</v>
      </c>
      <c r="AG6" s="65" t="s">
        <v>22</v>
      </c>
      <c r="AH6" s="67"/>
    </row>
    <row r="7" spans="1:34">
      <c r="A7" s="762" t="str">
        <f>"1."</f>
        <v>1.</v>
      </c>
      <c r="B7" s="762"/>
      <c r="C7" s="763">
        <f>'Year 1'!C7:R7</f>
        <v>0</v>
      </c>
      <c r="D7" s="763"/>
      <c r="E7" s="763"/>
      <c r="F7" s="763"/>
      <c r="G7" s="763"/>
      <c r="H7" s="763"/>
      <c r="I7" s="763"/>
      <c r="J7" s="763"/>
      <c r="K7" s="763"/>
      <c r="L7" s="763"/>
      <c r="M7" s="763"/>
      <c r="N7" s="763"/>
      <c r="O7" s="763"/>
      <c r="P7" s="763"/>
      <c r="Q7" s="763"/>
      <c r="R7" s="763"/>
      <c r="S7" s="772" t="str">
        <f>'Year 1'!S7:Z7</f>
        <v>PI</v>
      </c>
      <c r="T7" s="772"/>
      <c r="U7" s="772"/>
      <c r="V7" s="772"/>
      <c r="W7" s="772"/>
      <c r="X7" s="772"/>
      <c r="Y7" s="772"/>
      <c r="Z7" s="772"/>
      <c r="AA7" s="73">
        <f>'Year 1'!AA7*1.03</f>
        <v>0</v>
      </c>
      <c r="AB7" s="74"/>
      <c r="AC7" s="74"/>
      <c r="AD7" s="74"/>
      <c r="AE7" s="75">
        <f t="shared" ref="AE7:AE14" si="0">(AA7*AB7/12)+(AA7*AC7/9)+(AA7*AD7/9)</f>
        <v>0</v>
      </c>
      <c r="AF7" s="76"/>
      <c r="AG7" s="77">
        <f t="shared" ref="AG7:AG14" si="1">(AA7*AB7/12)*$AB$4+(AA7*AC7/9)*$AB$4+(AA7*AD7/9)*$AG$4</f>
        <v>0</v>
      </c>
      <c r="AH7" s="67"/>
    </row>
    <row r="8" spans="1:34">
      <c r="A8" s="762" t="str">
        <f>"2."</f>
        <v>2.</v>
      </c>
      <c r="B8" s="762"/>
      <c r="C8" s="763">
        <f>'Year 1'!C8:R8</f>
        <v>0</v>
      </c>
      <c r="D8" s="763"/>
      <c r="E8" s="763"/>
      <c r="F8" s="763"/>
      <c r="G8" s="763"/>
      <c r="H8" s="763"/>
      <c r="I8" s="763"/>
      <c r="J8" s="763"/>
      <c r="K8" s="763"/>
      <c r="L8" s="763"/>
      <c r="M8" s="763"/>
      <c r="N8" s="763"/>
      <c r="O8" s="763"/>
      <c r="P8" s="763"/>
      <c r="Q8" s="763"/>
      <c r="R8" s="763"/>
      <c r="S8" s="772" t="str">
        <f>'Year 1'!S8:Z8</f>
        <v>Co-PI</v>
      </c>
      <c r="T8" s="772"/>
      <c r="U8" s="772"/>
      <c r="V8" s="772"/>
      <c r="W8" s="772"/>
      <c r="X8" s="772"/>
      <c r="Y8" s="772"/>
      <c r="Z8" s="772"/>
      <c r="AA8" s="73">
        <f>'Year 1'!AA8*1.03</f>
        <v>0</v>
      </c>
      <c r="AB8" s="78"/>
      <c r="AC8" s="78"/>
      <c r="AD8" s="78"/>
      <c r="AE8" s="79">
        <f t="shared" si="0"/>
        <v>0</v>
      </c>
      <c r="AF8" s="80"/>
      <c r="AG8" s="81">
        <f t="shared" si="1"/>
        <v>0</v>
      </c>
      <c r="AH8" s="82"/>
    </row>
    <row r="9" spans="1:34">
      <c r="A9" s="762" t="str">
        <f>"3."</f>
        <v>3.</v>
      </c>
      <c r="B9" s="762"/>
      <c r="C9" s="763">
        <f>'Year 1'!C9:R9</f>
        <v>0</v>
      </c>
      <c r="D9" s="763"/>
      <c r="E9" s="763"/>
      <c r="F9" s="763"/>
      <c r="G9" s="763"/>
      <c r="H9" s="763"/>
      <c r="I9" s="763"/>
      <c r="J9" s="763"/>
      <c r="K9" s="763"/>
      <c r="L9" s="763"/>
      <c r="M9" s="763"/>
      <c r="N9" s="763"/>
      <c r="O9" s="763"/>
      <c r="P9" s="763"/>
      <c r="Q9" s="763"/>
      <c r="R9" s="763"/>
      <c r="S9" s="772" t="str">
        <f>'Year 1'!S9:Z9</f>
        <v>Co-PI</v>
      </c>
      <c r="T9" s="772"/>
      <c r="U9" s="772"/>
      <c r="V9" s="772"/>
      <c r="W9" s="772"/>
      <c r="X9" s="772"/>
      <c r="Y9" s="772"/>
      <c r="Z9" s="772"/>
      <c r="AA9" s="73">
        <f>'Year 1'!AA9*1.03</f>
        <v>0</v>
      </c>
      <c r="AB9" s="78"/>
      <c r="AC9" s="78"/>
      <c r="AD9" s="78"/>
      <c r="AE9" s="79">
        <f t="shared" si="0"/>
        <v>0</v>
      </c>
      <c r="AF9" s="80"/>
      <c r="AG9" s="81">
        <f t="shared" si="1"/>
        <v>0</v>
      </c>
      <c r="AH9" s="83"/>
    </row>
    <row r="10" spans="1:34">
      <c r="A10" s="762" t="str">
        <f>"4."</f>
        <v>4.</v>
      </c>
      <c r="B10" s="762"/>
      <c r="C10" s="763">
        <f>'Year 1'!C10:R10</f>
        <v>0</v>
      </c>
      <c r="D10" s="763"/>
      <c r="E10" s="763"/>
      <c r="F10" s="763"/>
      <c r="G10" s="763"/>
      <c r="H10" s="763"/>
      <c r="I10" s="763"/>
      <c r="J10" s="763"/>
      <c r="K10" s="763"/>
      <c r="L10" s="763"/>
      <c r="M10" s="763"/>
      <c r="N10" s="763"/>
      <c r="O10" s="763"/>
      <c r="P10" s="763"/>
      <c r="Q10" s="763"/>
      <c r="R10" s="763"/>
      <c r="S10" s="772" t="str">
        <f>'Year 1'!S10:Z10</f>
        <v>Other</v>
      </c>
      <c r="T10" s="772"/>
      <c r="U10" s="772"/>
      <c r="V10" s="772"/>
      <c r="W10" s="772"/>
      <c r="X10" s="772"/>
      <c r="Y10" s="772"/>
      <c r="Z10" s="772"/>
      <c r="AA10" s="73">
        <f>'Year 1'!AA10*1.03</f>
        <v>0</v>
      </c>
      <c r="AB10" s="78"/>
      <c r="AC10" s="78"/>
      <c r="AD10" s="78"/>
      <c r="AE10" s="79">
        <f t="shared" si="0"/>
        <v>0</v>
      </c>
      <c r="AF10" s="80"/>
      <c r="AG10" s="81">
        <f t="shared" si="1"/>
        <v>0</v>
      </c>
      <c r="AH10" s="83"/>
    </row>
    <row r="11" spans="1:34">
      <c r="A11" s="762" t="str">
        <f>"5."</f>
        <v>5.</v>
      </c>
      <c r="B11" s="762"/>
      <c r="C11" s="763">
        <f>'Year 1'!C11:R11</f>
        <v>0</v>
      </c>
      <c r="D11" s="763"/>
      <c r="E11" s="763"/>
      <c r="F11" s="763"/>
      <c r="G11" s="763"/>
      <c r="H11" s="763"/>
      <c r="I11" s="763"/>
      <c r="J11" s="763"/>
      <c r="K11" s="763"/>
      <c r="L11" s="763"/>
      <c r="M11" s="763"/>
      <c r="N11" s="763"/>
      <c r="O11" s="763"/>
      <c r="P11" s="763"/>
      <c r="Q11" s="763"/>
      <c r="R11" s="763"/>
      <c r="S11" s="772" t="str">
        <f>'Year 1'!S11:Z11</f>
        <v>Other</v>
      </c>
      <c r="T11" s="772"/>
      <c r="U11" s="772"/>
      <c r="V11" s="772"/>
      <c r="W11" s="772"/>
      <c r="X11" s="772"/>
      <c r="Y11" s="772"/>
      <c r="Z11" s="772"/>
      <c r="AA11" s="73">
        <f>'Year 1'!AA11*1.03</f>
        <v>0</v>
      </c>
      <c r="AB11" s="78"/>
      <c r="AC11" s="78"/>
      <c r="AD11" s="78"/>
      <c r="AE11" s="79">
        <f t="shared" si="0"/>
        <v>0</v>
      </c>
      <c r="AF11" s="80"/>
      <c r="AG11" s="81">
        <f t="shared" si="1"/>
        <v>0</v>
      </c>
      <c r="AH11" s="83"/>
    </row>
    <row r="12" spans="1:34">
      <c r="A12" s="762" t="str">
        <f>"6."</f>
        <v>6.</v>
      </c>
      <c r="B12" s="762"/>
      <c r="C12" s="763">
        <f>'Year 1'!C12:R12</f>
        <v>0</v>
      </c>
      <c r="D12" s="763"/>
      <c r="E12" s="763"/>
      <c r="F12" s="763"/>
      <c r="G12" s="763"/>
      <c r="H12" s="763"/>
      <c r="I12" s="763"/>
      <c r="J12" s="763"/>
      <c r="K12" s="763"/>
      <c r="L12" s="763"/>
      <c r="M12" s="763"/>
      <c r="N12" s="763"/>
      <c r="O12" s="763"/>
      <c r="P12" s="763"/>
      <c r="Q12" s="763"/>
      <c r="R12" s="763"/>
      <c r="S12" s="764">
        <f>'Year 1'!S12:Z12</f>
        <v>0</v>
      </c>
      <c r="T12" s="764"/>
      <c r="U12" s="764"/>
      <c r="V12" s="764"/>
      <c r="W12" s="764"/>
      <c r="X12" s="764"/>
      <c r="Y12" s="764"/>
      <c r="Z12" s="764"/>
      <c r="AA12" s="73">
        <f>'Year 1'!AA12*1.03</f>
        <v>0</v>
      </c>
      <c r="AB12" s="78"/>
      <c r="AC12" s="78"/>
      <c r="AD12" s="78"/>
      <c r="AE12" s="79">
        <f t="shared" si="0"/>
        <v>0</v>
      </c>
      <c r="AF12" s="80"/>
      <c r="AG12" s="81">
        <f t="shared" si="1"/>
        <v>0</v>
      </c>
      <c r="AH12" s="83"/>
    </row>
    <row r="13" spans="1:34">
      <c r="A13" s="762" t="str">
        <f>"7."</f>
        <v>7.</v>
      </c>
      <c r="B13" s="762"/>
      <c r="C13" s="763">
        <f>'Year 1'!C13:R13</f>
        <v>0</v>
      </c>
      <c r="D13" s="763"/>
      <c r="E13" s="763"/>
      <c r="F13" s="763"/>
      <c r="G13" s="763"/>
      <c r="H13" s="763"/>
      <c r="I13" s="763"/>
      <c r="J13" s="763"/>
      <c r="K13" s="763"/>
      <c r="L13" s="763"/>
      <c r="M13" s="763"/>
      <c r="N13" s="763"/>
      <c r="O13" s="763"/>
      <c r="P13" s="763"/>
      <c r="Q13" s="763"/>
      <c r="R13" s="763"/>
      <c r="S13" s="764">
        <f>'Year 1'!S13:Z13</f>
        <v>0</v>
      </c>
      <c r="T13" s="764"/>
      <c r="U13" s="764"/>
      <c r="V13" s="764"/>
      <c r="W13" s="764"/>
      <c r="X13" s="764"/>
      <c r="Y13" s="764"/>
      <c r="Z13" s="764"/>
      <c r="AA13" s="73">
        <f>'Year 1'!AA13*1.03</f>
        <v>0</v>
      </c>
      <c r="AB13" s="78"/>
      <c r="AC13" s="78"/>
      <c r="AD13" s="78"/>
      <c r="AE13" s="79">
        <f t="shared" si="0"/>
        <v>0</v>
      </c>
      <c r="AF13" s="80"/>
      <c r="AG13" s="81">
        <f t="shared" si="1"/>
        <v>0</v>
      </c>
      <c r="AH13" s="83"/>
    </row>
    <row r="14" spans="1:34">
      <c r="A14" s="762" t="str">
        <f>"8."</f>
        <v>8.</v>
      </c>
      <c r="B14" s="762"/>
      <c r="C14" s="763">
        <f>'Year 1'!C14:R14</f>
        <v>0</v>
      </c>
      <c r="D14" s="763"/>
      <c r="E14" s="763"/>
      <c r="F14" s="763"/>
      <c r="G14" s="763"/>
      <c r="H14" s="763"/>
      <c r="I14" s="763"/>
      <c r="J14" s="763"/>
      <c r="K14" s="763"/>
      <c r="L14" s="763"/>
      <c r="M14" s="763"/>
      <c r="N14" s="763"/>
      <c r="O14" s="763"/>
      <c r="P14" s="763"/>
      <c r="Q14" s="763"/>
      <c r="R14" s="763"/>
      <c r="S14" s="764">
        <f>'Year 1'!S14:Z14</f>
        <v>0</v>
      </c>
      <c r="T14" s="764"/>
      <c r="U14" s="764"/>
      <c r="V14" s="764"/>
      <c r="W14" s="764"/>
      <c r="X14" s="764"/>
      <c r="Y14" s="764"/>
      <c r="Z14" s="764"/>
      <c r="AA14" s="73">
        <f>'Year 1'!AA14*1.03</f>
        <v>0</v>
      </c>
      <c r="AB14" s="78"/>
      <c r="AC14" s="78"/>
      <c r="AD14" s="78"/>
      <c r="AE14" s="79">
        <f t="shared" si="0"/>
        <v>0</v>
      </c>
      <c r="AF14" s="80"/>
      <c r="AG14" s="81">
        <f t="shared" si="1"/>
        <v>0</v>
      </c>
      <c r="AH14" s="83"/>
    </row>
    <row r="15" spans="1:34" ht="15.75" thickBot="1">
      <c r="A15" s="765" t="s">
        <v>26</v>
      </c>
      <c r="B15" s="766"/>
      <c r="C15" s="766"/>
      <c r="D15" s="766"/>
      <c r="E15" s="766"/>
      <c r="F15" s="766"/>
      <c r="G15" s="766"/>
      <c r="H15" s="766"/>
      <c r="I15" s="766"/>
      <c r="J15" s="766"/>
      <c r="K15" s="766"/>
      <c r="L15" s="766"/>
      <c r="M15" s="766"/>
      <c r="N15" s="766"/>
      <c r="O15" s="766"/>
      <c r="P15" s="766"/>
      <c r="Q15" s="766"/>
      <c r="R15" s="766"/>
      <c r="S15" s="766"/>
      <c r="T15" s="766"/>
      <c r="U15" s="766"/>
      <c r="V15" s="766"/>
      <c r="W15" s="766"/>
      <c r="X15" s="766"/>
      <c r="Y15" s="766"/>
      <c r="Z15" s="766"/>
      <c r="AA15" s="766"/>
      <c r="AB15" s="766"/>
      <c r="AC15" s="766"/>
      <c r="AD15" s="766"/>
      <c r="AE15" s="767"/>
      <c r="AF15" s="84"/>
      <c r="AG15" s="85">
        <f>SUM(AE7:AG14)</f>
        <v>0</v>
      </c>
      <c r="AH15" s="83"/>
    </row>
    <row r="16" spans="1:34">
      <c r="A16" s="86" t="s">
        <v>27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8" t="s">
        <v>17</v>
      </c>
      <c r="AB16" s="89" t="s">
        <v>0</v>
      </c>
      <c r="AC16" s="89" t="s">
        <v>28</v>
      </c>
      <c r="AD16" s="88" t="s">
        <v>29</v>
      </c>
      <c r="AE16" s="90"/>
      <c r="AF16" s="91"/>
      <c r="AG16" s="92"/>
      <c r="AH16" s="93"/>
    </row>
    <row r="17" spans="1:34">
      <c r="A17" s="768" t="s">
        <v>30</v>
      </c>
      <c r="B17" s="769"/>
      <c r="C17" s="769"/>
      <c r="D17" s="94"/>
      <c r="E17" s="95" t="s">
        <v>31</v>
      </c>
      <c r="F17" s="770" t="s">
        <v>32</v>
      </c>
      <c r="G17" s="770"/>
      <c r="H17" s="770"/>
      <c r="I17" s="770"/>
      <c r="J17" s="770"/>
      <c r="K17" s="770"/>
      <c r="L17" s="770"/>
      <c r="M17" s="770"/>
      <c r="N17" s="770"/>
      <c r="O17" s="770"/>
      <c r="P17" s="770"/>
      <c r="Q17" s="770"/>
      <c r="R17" s="770"/>
      <c r="S17" s="770"/>
      <c r="T17" s="770"/>
      <c r="U17" s="770"/>
      <c r="V17" s="770"/>
      <c r="W17" s="770"/>
      <c r="X17" s="770"/>
      <c r="Y17" s="770"/>
      <c r="Z17" s="771"/>
      <c r="AA17" s="96"/>
      <c r="AB17" s="97"/>
      <c r="AC17" s="98"/>
      <c r="AD17" s="98"/>
      <c r="AE17" s="99">
        <f>AA17*AB17*D17</f>
        <v>0</v>
      </c>
      <c r="AF17" s="100"/>
      <c r="AG17" s="101"/>
      <c r="AH17" s="83"/>
    </row>
    <row r="18" spans="1:34">
      <c r="A18" s="754" t="s">
        <v>33</v>
      </c>
      <c r="B18" s="755"/>
      <c r="C18" s="755"/>
      <c r="D18" s="102"/>
      <c r="E18" s="103" t="s">
        <v>31</v>
      </c>
      <c r="F18" s="756" t="s">
        <v>34</v>
      </c>
      <c r="G18" s="756"/>
      <c r="H18" s="756"/>
      <c r="I18" s="756"/>
      <c r="J18" s="756"/>
      <c r="K18" s="756"/>
      <c r="L18" s="756"/>
      <c r="M18" s="756"/>
      <c r="N18" s="756"/>
      <c r="O18" s="756"/>
      <c r="P18" s="756"/>
      <c r="Q18" s="756"/>
      <c r="R18" s="756"/>
      <c r="S18" s="756"/>
      <c r="T18" s="756"/>
      <c r="U18" s="756"/>
      <c r="V18" s="756"/>
      <c r="W18" s="756"/>
      <c r="X18" s="756"/>
      <c r="Y18" s="756"/>
      <c r="Z18" s="757"/>
      <c r="AA18" s="104"/>
      <c r="AB18" s="105"/>
      <c r="AC18" s="106"/>
      <c r="AD18" s="106"/>
      <c r="AE18" s="107">
        <f>AA18*AC18*AD18*D18</f>
        <v>0</v>
      </c>
      <c r="AF18" s="108"/>
      <c r="AG18" s="35"/>
      <c r="AH18" s="83"/>
    </row>
    <row r="19" spans="1:34">
      <c r="A19" s="754" t="s">
        <v>35</v>
      </c>
      <c r="B19" s="755"/>
      <c r="C19" s="755"/>
      <c r="D19" s="102"/>
      <c r="E19" s="103" t="s">
        <v>31</v>
      </c>
      <c r="F19" s="756" t="s">
        <v>36</v>
      </c>
      <c r="G19" s="756"/>
      <c r="H19" s="756"/>
      <c r="I19" s="756"/>
      <c r="J19" s="756"/>
      <c r="K19" s="756"/>
      <c r="L19" s="756"/>
      <c r="M19" s="756"/>
      <c r="N19" s="756"/>
      <c r="O19" s="756"/>
      <c r="P19" s="756"/>
      <c r="Q19" s="756"/>
      <c r="R19" s="756"/>
      <c r="S19" s="756"/>
      <c r="T19" s="756"/>
      <c r="U19" s="756"/>
      <c r="V19" s="756"/>
      <c r="W19" s="756"/>
      <c r="X19" s="756"/>
      <c r="Y19" s="756"/>
      <c r="Z19" s="757"/>
      <c r="AA19" s="109"/>
      <c r="AB19" s="105"/>
      <c r="AC19" s="106"/>
      <c r="AD19" s="106"/>
      <c r="AE19" s="107">
        <f>AA19*AC19*AD19*D19</f>
        <v>0</v>
      </c>
      <c r="AF19" s="108"/>
      <c r="AG19" s="35"/>
      <c r="AH19" s="83"/>
    </row>
    <row r="20" spans="1:34">
      <c r="A20" s="758" t="s">
        <v>37</v>
      </c>
      <c r="B20" s="759"/>
      <c r="C20" s="759"/>
      <c r="D20" s="110"/>
      <c r="E20" s="111" t="s">
        <v>31</v>
      </c>
      <c r="F20" s="760" t="s">
        <v>38</v>
      </c>
      <c r="G20" s="760"/>
      <c r="H20" s="760"/>
      <c r="I20" s="760"/>
      <c r="J20" s="760"/>
      <c r="K20" s="760"/>
      <c r="L20" s="760"/>
      <c r="M20" s="760"/>
      <c r="N20" s="760"/>
      <c r="O20" s="760"/>
      <c r="P20" s="760"/>
      <c r="Q20" s="760"/>
      <c r="R20" s="760"/>
      <c r="S20" s="760"/>
      <c r="T20" s="760"/>
      <c r="U20" s="760"/>
      <c r="V20" s="760"/>
      <c r="W20" s="760"/>
      <c r="X20" s="760"/>
      <c r="Y20" s="760"/>
      <c r="Z20" s="761"/>
      <c r="AA20" s="112"/>
      <c r="AB20" s="113"/>
      <c r="AC20" s="114"/>
      <c r="AD20" s="114"/>
      <c r="AE20" s="115">
        <f>AA20*D20*AC20*AD20</f>
        <v>0</v>
      </c>
      <c r="AF20" s="116"/>
      <c r="AG20" s="550">
        <f>AE20*0.0145</f>
        <v>0</v>
      </c>
      <c r="AH20" s="83"/>
    </row>
    <row r="21" spans="1:34" outlineLevel="1">
      <c r="A21" s="752" t="s">
        <v>39</v>
      </c>
      <c r="B21" s="753"/>
      <c r="C21" s="753"/>
      <c r="D21" s="117"/>
      <c r="E21" s="118" t="s">
        <v>31</v>
      </c>
      <c r="F21" s="749">
        <f>'Year 1'!F21:Z21</f>
        <v>0</v>
      </c>
      <c r="G21" s="749"/>
      <c r="H21" s="749"/>
      <c r="I21" s="749"/>
      <c r="J21" s="749"/>
      <c r="K21" s="749"/>
      <c r="L21" s="749"/>
      <c r="M21" s="749"/>
      <c r="N21" s="749"/>
      <c r="O21" s="749"/>
      <c r="P21" s="749"/>
      <c r="Q21" s="749"/>
      <c r="R21" s="749"/>
      <c r="S21" s="749"/>
      <c r="T21" s="749"/>
      <c r="U21" s="749"/>
      <c r="V21" s="749"/>
      <c r="W21" s="749"/>
      <c r="X21" s="749"/>
      <c r="Y21" s="749"/>
      <c r="Z21" s="749"/>
      <c r="AA21" s="119"/>
      <c r="AB21" s="120"/>
      <c r="AC21" s="120"/>
      <c r="AD21" s="120"/>
      <c r="AE21" s="295">
        <f t="shared" ref="AE21:AE26" si="2">AA21*AB21*D21*AC21*AD21</f>
        <v>0</v>
      </c>
      <c r="AF21" s="121"/>
      <c r="AG21" s="101">
        <f t="shared" ref="AG21:AG26" si="3">0.256*AE21</f>
        <v>0</v>
      </c>
      <c r="AH21" s="83"/>
    </row>
    <row r="22" spans="1:34" outlineLevel="1">
      <c r="A22" s="592" t="s">
        <v>40</v>
      </c>
      <c r="B22" s="593"/>
      <c r="C22" s="593"/>
      <c r="D22" s="29"/>
      <c r="E22" s="122" t="s">
        <v>31</v>
      </c>
      <c r="F22" s="749">
        <f>'Year 1'!F22:Z22</f>
        <v>0</v>
      </c>
      <c r="G22" s="749"/>
      <c r="H22" s="749"/>
      <c r="I22" s="749"/>
      <c r="J22" s="749"/>
      <c r="K22" s="749"/>
      <c r="L22" s="749"/>
      <c r="M22" s="749"/>
      <c r="N22" s="749"/>
      <c r="O22" s="749"/>
      <c r="P22" s="749"/>
      <c r="Q22" s="749"/>
      <c r="R22" s="749"/>
      <c r="S22" s="749"/>
      <c r="T22" s="749"/>
      <c r="U22" s="749"/>
      <c r="V22" s="749"/>
      <c r="W22" s="749"/>
      <c r="X22" s="749"/>
      <c r="Y22" s="749"/>
      <c r="Z22" s="749"/>
      <c r="AA22" s="40"/>
      <c r="AB22" s="41"/>
      <c r="AC22" s="41"/>
      <c r="AD22" s="41"/>
      <c r="AE22" s="218">
        <f t="shared" si="2"/>
        <v>0</v>
      </c>
      <c r="AF22" s="123"/>
      <c r="AG22" s="35">
        <f t="shared" si="3"/>
        <v>0</v>
      </c>
      <c r="AH22" s="83"/>
    </row>
    <row r="23" spans="1:34" outlineLevel="1">
      <c r="A23" s="592" t="s">
        <v>41</v>
      </c>
      <c r="B23" s="593"/>
      <c r="C23" s="593"/>
      <c r="D23" s="29"/>
      <c r="E23" s="122" t="s">
        <v>31</v>
      </c>
      <c r="F23" s="749">
        <f>'Year 1'!F23:Z23</f>
        <v>0</v>
      </c>
      <c r="G23" s="749"/>
      <c r="H23" s="749"/>
      <c r="I23" s="749"/>
      <c r="J23" s="749"/>
      <c r="K23" s="749"/>
      <c r="L23" s="749"/>
      <c r="M23" s="749"/>
      <c r="N23" s="749"/>
      <c r="O23" s="749"/>
      <c r="P23" s="749"/>
      <c r="Q23" s="749"/>
      <c r="R23" s="749"/>
      <c r="S23" s="749"/>
      <c r="T23" s="749"/>
      <c r="U23" s="749"/>
      <c r="V23" s="749"/>
      <c r="W23" s="749"/>
      <c r="X23" s="749"/>
      <c r="Y23" s="749"/>
      <c r="Z23" s="749"/>
      <c r="AA23" s="40"/>
      <c r="AB23" s="41"/>
      <c r="AC23" s="41"/>
      <c r="AD23" s="41"/>
      <c r="AE23" s="218">
        <f t="shared" si="2"/>
        <v>0</v>
      </c>
      <c r="AF23" s="123"/>
      <c r="AG23" s="35">
        <f t="shared" si="3"/>
        <v>0</v>
      </c>
      <c r="AH23" s="83"/>
    </row>
    <row r="24" spans="1:34" outlineLevel="1">
      <c r="A24" s="592" t="s">
        <v>42</v>
      </c>
      <c r="B24" s="593"/>
      <c r="C24" s="593"/>
      <c r="D24" s="29"/>
      <c r="E24" s="122" t="s">
        <v>31</v>
      </c>
      <c r="F24" s="749">
        <f>'Year 1'!F24:Z24</f>
        <v>0</v>
      </c>
      <c r="G24" s="749"/>
      <c r="H24" s="749"/>
      <c r="I24" s="749"/>
      <c r="J24" s="749"/>
      <c r="K24" s="749"/>
      <c r="L24" s="749"/>
      <c r="M24" s="749"/>
      <c r="N24" s="749"/>
      <c r="O24" s="749"/>
      <c r="P24" s="749"/>
      <c r="Q24" s="749"/>
      <c r="R24" s="749"/>
      <c r="S24" s="749"/>
      <c r="T24" s="749"/>
      <c r="U24" s="749"/>
      <c r="V24" s="749"/>
      <c r="W24" s="749"/>
      <c r="X24" s="749"/>
      <c r="Y24" s="749"/>
      <c r="Z24" s="749"/>
      <c r="AA24" s="40"/>
      <c r="AB24" s="41"/>
      <c r="AC24" s="41"/>
      <c r="AD24" s="41"/>
      <c r="AE24" s="218">
        <f t="shared" si="2"/>
        <v>0</v>
      </c>
      <c r="AF24" s="123"/>
      <c r="AG24" s="35">
        <f t="shared" si="3"/>
        <v>0</v>
      </c>
      <c r="AH24" s="83"/>
    </row>
    <row r="25" spans="1:34" outlineLevel="1">
      <c r="A25" s="592" t="s">
        <v>43</v>
      </c>
      <c r="B25" s="593"/>
      <c r="C25" s="593"/>
      <c r="D25" s="29"/>
      <c r="E25" s="122" t="s">
        <v>31</v>
      </c>
      <c r="F25" s="749">
        <f>'Year 1'!F25:Z25</f>
        <v>0</v>
      </c>
      <c r="G25" s="749"/>
      <c r="H25" s="749"/>
      <c r="I25" s="749"/>
      <c r="J25" s="749"/>
      <c r="K25" s="749"/>
      <c r="L25" s="749"/>
      <c r="M25" s="749"/>
      <c r="N25" s="749"/>
      <c r="O25" s="749"/>
      <c r="P25" s="749"/>
      <c r="Q25" s="749"/>
      <c r="R25" s="749"/>
      <c r="S25" s="749"/>
      <c r="T25" s="749"/>
      <c r="U25" s="749"/>
      <c r="V25" s="749"/>
      <c r="W25" s="749"/>
      <c r="X25" s="749"/>
      <c r="Y25" s="749"/>
      <c r="Z25" s="749"/>
      <c r="AA25" s="40"/>
      <c r="AB25" s="41"/>
      <c r="AC25" s="41"/>
      <c r="AD25" s="41"/>
      <c r="AE25" s="218">
        <f t="shared" si="2"/>
        <v>0</v>
      </c>
      <c r="AF25" s="123"/>
      <c r="AG25" s="35">
        <f t="shared" si="3"/>
        <v>0</v>
      </c>
      <c r="AH25" s="83"/>
    </row>
    <row r="26" spans="1:34" ht="15.75" outlineLevel="1" thickBot="1">
      <c r="A26" s="750" t="s">
        <v>44</v>
      </c>
      <c r="B26" s="751"/>
      <c r="C26" s="751"/>
      <c r="D26" s="124"/>
      <c r="E26" s="125" t="s">
        <v>31</v>
      </c>
      <c r="F26" s="749">
        <f>'Year 1'!F26:Z26</f>
        <v>0</v>
      </c>
      <c r="G26" s="749"/>
      <c r="H26" s="749"/>
      <c r="I26" s="749"/>
      <c r="J26" s="749"/>
      <c r="K26" s="749"/>
      <c r="L26" s="749"/>
      <c r="M26" s="749"/>
      <c r="N26" s="749"/>
      <c r="O26" s="749"/>
      <c r="P26" s="749"/>
      <c r="Q26" s="749"/>
      <c r="R26" s="749"/>
      <c r="S26" s="749"/>
      <c r="T26" s="749"/>
      <c r="U26" s="749"/>
      <c r="V26" s="749"/>
      <c r="W26" s="749"/>
      <c r="X26" s="749"/>
      <c r="Y26" s="749"/>
      <c r="Z26" s="749"/>
      <c r="AA26" s="126"/>
      <c r="AB26" s="127"/>
      <c r="AC26" s="127"/>
      <c r="AD26" s="127"/>
      <c r="AE26" s="551">
        <f t="shared" si="2"/>
        <v>0</v>
      </c>
      <c r="AF26" s="128"/>
      <c r="AG26" s="129">
        <f t="shared" si="3"/>
        <v>0</v>
      </c>
      <c r="AH26" s="83"/>
    </row>
    <row r="27" spans="1:34">
      <c r="A27" s="734" t="s">
        <v>45</v>
      </c>
      <c r="B27" s="735"/>
      <c r="C27" s="736">
        <f>SUM(D17:D26)</f>
        <v>0</v>
      </c>
      <c r="D27" s="736"/>
      <c r="E27" s="130" t="s">
        <v>31</v>
      </c>
      <c r="F27" s="737" t="s">
        <v>46</v>
      </c>
      <c r="G27" s="737"/>
      <c r="H27" s="737"/>
      <c r="I27" s="737"/>
      <c r="J27" s="737"/>
      <c r="K27" s="737"/>
      <c r="L27" s="737"/>
      <c r="M27" s="737"/>
      <c r="N27" s="737"/>
      <c r="O27" s="737"/>
      <c r="P27" s="737"/>
      <c r="Q27" s="737"/>
      <c r="R27" s="737"/>
      <c r="S27" s="737"/>
      <c r="T27" s="737"/>
      <c r="U27" s="737"/>
      <c r="V27" s="737"/>
      <c r="W27" s="737"/>
      <c r="X27" s="737"/>
      <c r="Y27" s="737"/>
      <c r="Z27" s="737"/>
      <c r="AA27" s="737"/>
      <c r="AB27" s="737"/>
      <c r="AC27" s="737"/>
      <c r="AD27" s="737"/>
      <c r="AE27" s="738"/>
      <c r="AF27" s="131"/>
      <c r="AG27" s="132">
        <f>SUM(AE17:AG26)</f>
        <v>0</v>
      </c>
      <c r="AH27" s="83"/>
    </row>
    <row r="28" spans="1:34" ht="15.75" thickBot="1">
      <c r="A28" s="739" t="s">
        <v>47</v>
      </c>
      <c r="B28" s="740"/>
      <c r="C28" s="740"/>
      <c r="D28" s="740"/>
      <c r="E28" s="740"/>
      <c r="F28" s="740"/>
      <c r="G28" s="740"/>
      <c r="H28" s="740"/>
      <c r="I28" s="740"/>
      <c r="J28" s="740"/>
      <c r="K28" s="740"/>
      <c r="L28" s="740"/>
      <c r="M28" s="740"/>
      <c r="N28" s="740"/>
      <c r="O28" s="740"/>
      <c r="P28" s="740"/>
      <c r="Q28" s="740"/>
      <c r="R28" s="740"/>
      <c r="S28" s="740"/>
      <c r="T28" s="740"/>
      <c r="U28" s="740"/>
      <c r="V28" s="740"/>
      <c r="W28" s="740"/>
      <c r="X28" s="740"/>
      <c r="Y28" s="740"/>
      <c r="Z28" s="740"/>
      <c r="AA28" s="740"/>
      <c r="AB28" s="740"/>
      <c r="AC28" s="740"/>
      <c r="AD28" s="740"/>
      <c r="AE28" s="741"/>
      <c r="AF28" s="133"/>
      <c r="AG28" s="134">
        <f>AG15+AG27</f>
        <v>0</v>
      </c>
      <c r="AH28" s="83"/>
    </row>
    <row r="29" spans="1:34">
      <c r="A29" s="742" t="s">
        <v>89</v>
      </c>
      <c r="B29" s="743"/>
      <c r="C29" s="743"/>
      <c r="D29" s="743"/>
      <c r="E29" s="743"/>
      <c r="F29" s="743"/>
      <c r="G29" s="743"/>
      <c r="H29" s="743"/>
      <c r="I29" s="743"/>
      <c r="J29" s="743"/>
      <c r="K29" s="743"/>
      <c r="L29" s="743"/>
      <c r="M29" s="743"/>
      <c r="N29" s="743"/>
      <c r="O29" s="743"/>
      <c r="P29" s="743"/>
      <c r="Q29" s="743"/>
      <c r="R29" s="743"/>
      <c r="S29" s="743"/>
      <c r="T29" s="743"/>
      <c r="U29" s="743"/>
      <c r="V29" s="743"/>
      <c r="W29" s="743"/>
      <c r="X29" s="743"/>
      <c r="Y29" s="743"/>
      <c r="Z29" s="743"/>
      <c r="AA29" s="743"/>
      <c r="AB29" s="743"/>
      <c r="AC29" s="743"/>
      <c r="AD29" s="743"/>
      <c r="AE29" s="744"/>
      <c r="AF29" s="135"/>
      <c r="AG29" s="136"/>
      <c r="AH29" s="137"/>
    </row>
    <row r="30" spans="1:34">
      <c r="A30" s="706" t="s">
        <v>49</v>
      </c>
      <c r="B30" s="707"/>
      <c r="C30" s="707"/>
      <c r="D30" s="707"/>
      <c r="E30" s="707"/>
      <c r="F30" s="707"/>
      <c r="G30" s="745"/>
      <c r="H30" s="696" t="str">
        <f>"1."</f>
        <v>1.</v>
      </c>
      <c r="I30" s="696"/>
      <c r="J30" s="696"/>
      <c r="K30" s="746"/>
      <c r="L30" s="747"/>
      <c r="M30" s="747"/>
      <c r="N30" s="747"/>
      <c r="O30" s="747"/>
      <c r="P30" s="747"/>
      <c r="Q30" s="747"/>
      <c r="R30" s="747"/>
      <c r="S30" s="747"/>
      <c r="T30" s="747"/>
      <c r="U30" s="747"/>
      <c r="V30" s="747"/>
      <c r="W30" s="747"/>
      <c r="X30" s="747"/>
      <c r="Y30" s="747"/>
      <c r="Z30" s="747"/>
      <c r="AA30" s="747"/>
      <c r="AB30" s="747"/>
      <c r="AC30" s="747"/>
      <c r="AD30" s="747"/>
      <c r="AE30" s="747"/>
      <c r="AF30" s="748"/>
      <c r="AG30" s="138"/>
      <c r="AH30" s="83"/>
    </row>
    <row r="31" spans="1:34">
      <c r="A31" s="706"/>
      <c r="B31" s="707"/>
      <c r="C31" s="707"/>
      <c r="D31" s="707"/>
      <c r="E31" s="707"/>
      <c r="F31" s="707"/>
      <c r="G31" s="745"/>
      <c r="H31" s="696" t="str">
        <f>"2."</f>
        <v>2.</v>
      </c>
      <c r="I31" s="696"/>
      <c r="J31" s="696"/>
      <c r="K31" s="733"/>
      <c r="L31" s="733"/>
      <c r="M31" s="733"/>
      <c r="N31" s="733"/>
      <c r="O31" s="733"/>
      <c r="P31" s="733"/>
      <c r="Q31" s="733"/>
      <c r="R31" s="733"/>
      <c r="S31" s="733"/>
      <c r="T31" s="733"/>
      <c r="U31" s="733"/>
      <c r="V31" s="733"/>
      <c r="W31" s="733"/>
      <c r="X31" s="733"/>
      <c r="Y31" s="733"/>
      <c r="Z31" s="733"/>
      <c r="AA31" s="733"/>
      <c r="AB31" s="733"/>
      <c r="AC31" s="733"/>
      <c r="AD31" s="733"/>
      <c r="AE31" s="733"/>
      <c r="AF31" s="733"/>
      <c r="AG31" s="138"/>
      <c r="AH31" s="83"/>
    </row>
    <row r="32" spans="1:34">
      <c r="A32" s="706"/>
      <c r="B32" s="707"/>
      <c r="C32" s="707"/>
      <c r="D32" s="707"/>
      <c r="E32" s="707"/>
      <c r="F32" s="707"/>
      <c r="G32" s="745"/>
      <c r="H32" s="696" t="str">
        <f>"3."</f>
        <v>3.</v>
      </c>
      <c r="I32" s="696"/>
      <c r="J32" s="696"/>
      <c r="K32" s="733"/>
      <c r="L32" s="733"/>
      <c r="M32" s="733"/>
      <c r="N32" s="733"/>
      <c r="O32" s="733"/>
      <c r="P32" s="733"/>
      <c r="Q32" s="733"/>
      <c r="R32" s="733"/>
      <c r="S32" s="733"/>
      <c r="T32" s="733"/>
      <c r="U32" s="733"/>
      <c r="V32" s="733"/>
      <c r="W32" s="733"/>
      <c r="X32" s="733"/>
      <c r="Y32" s="733"/>
      <c r="Z32" s="733"/>
      <c r="AA32" s="733"/>
      <c r="AB32" s="733"/>
      <c r="AC32" s="733"/>
      <c r="AD32" s="733"/>
      <c r="AE32" s="733"/>
      <c r="AF32" s="733"/>
      <c r="AG32" s="138"/>
      <c r="AH32" s="83"/>
    </row>
    <row r="33" spans="1:34">
      <c r="A33" s="706"/>
      <c r="B33" s="707"/>
      <c r="C33" s="707"/>
      <c r="D33" s="707"/>
      <c r="E33" s="707"/>
      <c r="F33" s="707"/>
      <c r="G33" s="745"/>
      <c r="H33" s="696" t="str">
        <f>"4."</f>
        <v>4.</v>
      </c>
      <c r="I33" s="696"/>
      <c r="J33" s="696"/>
      <c r="K33" s="733"/>
      <c r="L33" s="733"/>
      <c r="M33" s="733"/>
      <c r="N33" s="733"/>
      <c r="O33" s="733"/>
      <c r="P33" s="733"/>
      <c r="Q33" s="733"/>
      <c r="R33" s="733"/>
      <c r="S33" s="733"/>
      <c r="T33" s="733"/>
      <c r="U33" s="733"/>
      <c r="V33" s="733"/>
      <c r="W33" s="733"/>
      <c r="X33" s="733"/>
      <c r="Y33" s="733"/>
      <c r="Z33" s="733"/>
      <c r="AA33" s="733"/>
      <c r="AB33" s="733"/>
      <c r="AC33" s="733"/>
      <c r="AD33" s="733"/>
      <c r="AE33" s="733"/>
      <c r="AF33" s="733"/>
      <c r="AG33" s="138"/>
      <c r="AH33" s="83"/>
    </row>
    <row r="34" spans="1:34">
      <c r="A34" s="706"/>
      <c r="B34" s="707"/>
      <c r="C34" s="707"/>
      <c r="D34" s="707"/>
      <c r="E34" s="707"/>
      <c r="F34" s="707"/>
      <c r="G34" s="745"/>
      <c r="H34" s="696" t="str">
        <f>"5."</f>
        <v>5.</v>
      </c>
      <c r="I34" s="696"/>
      <c r="J34" s="696"/>
      <c r="K34" s="733"/>
      <c r="L34" s="733"/>
      <c r="M34" s="733"/>
      <c r="N34" s="733"/>
      <c r="O34" s="733"/>
      <c r="P34" s="733"/>
      <c r="Q34" s="733"/>
      <c r="R34" s="733"/>
      <c r="S34" s="733"/>
      <c r="T34" s="733"/>
      <c r="U34" s="733"/>
      <c r="V34" s="733"/>
      <c r="W34" s="733"/>
      <c r="X34" s="733"/>
      <c r="Y34" s="733"/>
      <c r="Z34" s="733"/>
      <c r="AA34" s="733"/>
      <c r="AB34" s="733"/>
      <c r="AC34" s="733"/>
      <c r="AD34" s="733"/>
      <c r="AE34" s="733"/>
      <c r="AF34" s="733"/>
      <c r="AG34" s="138"/>
      <c r="AH34" s="83"/>
    </row>
    <row r="35" spans="1:34" outlineLevel="1">
      <c r="A35" s="139"/>
      <c r="B35" s="140"/>
      <c r="C35" s="140"/>
      <c r="D35" s="140"/>
      <c r="E35" s="140"/>
      <c r="F35" s="140"/>
      <c r="G35" s="141"/>
      <c r="H35" s="729" t="str">
        <f>"6."</f>
        <v>6.</v>
      </c>
      <c r="I35" s="696"/>
      <c r="J35" s="696"/>
      <c r="K35" s="730"/>
      <c r="L35" s="730"/>
      <c r="M35" s="730"/>
      <c r="N35" s="730"/>
      <c r="O35" s="730"/>
      <c r="P35" s="730"/>
      <c r="Q35" s="730"/>
      <c r="R35" s="730"/>
      <c r="S35" s="730"/>
      <c r="T35" s="730"/>
      <c r="U35" s="730"/>
      <c r="V35" s="730"/>
      <c r="W35" s="730"/>
      <c r="X35" s="730"/>
      <c r="Y35" s="730"/>
      <c r="Z35" s="730"/>
      <c r="AA35" s="730"/>
      <c r="AB35" s="730"/>
      <c r="AC35" s="730"/>
      <c r="AD35" s="730"/>
      <c r="AE35" s="730"/>
      <c r="AF35" s="730"/>
      <c r="AG35" s="142"/>
      <c r="AH35" s="83"/>
    </row>
    <row r="36" spans="1:34" outlineLevel="1">
      <c r="A36" s="143"/>
      <c r="B36" s="144"/>
      <c r="C36" s="144"/>
      <c r="D36" s="144"/>
      <c r="E36" s="144"/>
      <c r="F36" s="144"/>
      <c r="G36" s="145"/>
      <c r="H36" s="729" t="str">
        <f>"7."</f>
        <v>7.</v>
      </c>
      <c r="I36" s="696"/>
      <c r="J36" s="696"/>
      <c r="K36" s="730"/>
      <c r="L36" s="730"/>
      <c r="M36" s="730"/>
      <c r="N36" s="730"/>
      <c r="O36" s="730"/>
      <c r="P36" s="730"/>
      <c r="Q36" s="730"/>
      <c r="R36" s="730"/>
      <c r="S36" s="730"/>
      <c r="T36" s="730"/>
      <c r="U36" s="730"/>
      <c r="V36" s="730"/>
      <c r="W36" s="730"/>
      <c r="X36" s="730"/>
      <c r="Y36" s="730"/>
      <c r="Z36" s="730"/>
      <c r="AA36" s="730"/>
      <c r="AB36" s="730"/>
      <c r="AC36" s="730"/>
      <c r="AD36" s="730"/>
      <c r="AE36" s="730"/>
      <c r="AF36" s="730"/>
      <c r="AG36" s="142"/>
      <c r="AH36" s="83"/>
    </row>
    <row r="37" spans="1:34" outlineLevel="1">
      <c r="A37" s="143"/>
      <c r="B37" s="144"/>
      <c r="C37" s="144"/>
      <c r="D37" s="144"/>
      <c r="E37" s="144"/>
      <c r="F37" s="144"/>
      <c r="G37" s="145"/>
      <c r="H37" s="729" t="str">
        <f>"8."</f>
        <v>8.</v>
      </c>
      <c r="I37" s="696"/>
      <c r="J37" s="696"/>
      <c r="K37" s="730"/>
      <c r="L37" s="730"/>
      <c r="M37" s="730"/>
      <c r="N37" s="730"/>
      <c r="O37" s="730"/>
      <c r="P37" s="730"/>
      <c r="Q37" s="730"/>
      <c r="R37" s="730"/>
      <c r="S37" s="730"/>
      <c r="T37" s="730"/>
      <c r="U37" s="730"/>
      <c r="V37" s="730"/>
      <c r="W37" s="730"/>
      <c r="X37" s="730"/>
      <c r="Y37" s="730"/>
      <c r="Z37" s="730"/>
      <c r="AA37" s="730"/>
      <c r="AB37" s="730"/>
      <c r="AC37" s="730"/>
      <c r="AD37" s="730"/>
      <c r="AE37" s="730"/>
      <c r="AF37" s="730"/>
      <c r="AG37" s="142"/>
      <c r="AH37" s="83"/>
    </row>
    <row r="38" spans="1:34" outlineLevel="1">
      <c r="A38" s="143"/>
      <c r="B38" s="144"/>
      <c r="C38" s="144"/>
      <c r="D38" s="144"/>
      <c r="E38" s="144"/>
      <c r="F38" s="144"/>
      <c r="G38" s="145"/>
      <c r="H38" s="729" t="str">
        <f>"9."</f>
        <v>9.</v>
      </c>
      <c r="I38" s="696"/>
      <c r="J38" s="696"/>
      <c r="K38" s="730"/>
      <c r="L38" s="730"/>
      <c r="M38" s="730"/>
      <c r="N38" s="730"/>
      <c r="O38" s="730"/>
      <c r="P38" s="730"/>
      <c r="Q38" s="730"/>
      <c r="R38" s="730"/>
      <c r="S38" s="730"/>
      <c r="T38" s="730"/>
      <c r="U38" s="730"/>
      <c r="V38" s="730"/>
      <c r="W38" s="730"/>
      <c r="X38" s="730"/>
      <c r="Y38" s="730"/>
      <c r="Z38" s="730"/>
      <c r="AA38" s="730"/>
      <c r="AB38" s="730"/>
      <c r="AC38" s="730"/>
      <c r="AD38" s="730"/>
      <c r="AE38" s="730"/>
      <c r="AF38" s="730"/>
      <c r="AG38" s="142"/>
      <c r="AH38" s="83"/>
    </row>
    <row r="39" spans="1:34" outlineLevel="1">
      <c r="A39" s="146"/>
      <c r="B39" s="147"/>
      <c r="C39" s="147"/>
      <c r="D39" s="147"/>
      <c r="E39" s="147"/>
      <c r="F39" s="147"/>
      <c r="G39" s="148"/>
      <c r="H39" s="729" t="str">
        <f>"10."</f>
        <v>10.</v>
      </c>
      <c r="I39" s="696"/>
      <c r="J39" s="696"/>
      <c r="K39" s="730"/>
      <c r="L39" s="730"/>
      <c r="M39" s="730"/>
      <c r="N39" s="730"/>
      <c r="O39" s="730"/>
      <c r="P39" s="730"/>
      <c r="Q39" s="730"/>
      <c r="R39" s="730"/>
      <c r="S39" s="730"/>
      <c r="T39" s="730"/>
      <c r="U39" s="730"/>
      <c r="V39" s="730"/>
      <c r="W39" s="730"/>
      <c r="X39" s="730"/>
      <c r="Y39" s="730"/>
      <c r="Z39" s="730"/>
      <c r="AA39" s="730"/>
      <c r="AB39" s="730"/>
      <c r="AC39" s="730"/>
      <c r="AD39" s="730"/>
      <c r="AE39" s="730"/>
      <c r="AF39" s="730"/>
      <c r="AG39" s="142"/>
      <c r="AH39" s="83"/>
    </row>
    <row r="40" spans="1:34" ht="15.75" thickBot="1">
      <c r="A40" s="726" t="s">
        <v>50</v>
      </c>
      <c r="B40" s="727"/>
      <c r="C40" s="727"/>
      <c r="D40" s="727"/>
      <c r="E40" s="727"/>
      <c r="F40" s="727"/>
      <c r="G40" s="727"/>
      <c r="H40" s="727"/>
      <c r="I40" s="727"/>
      <c r="J40" s="727"/>
      <c r="K40" s="727"/>
      <c r="L40" s="727"/>
      <c r="M40" s="727"/>
      <c r="N40" s="727"/>
      <c r="O40" s="727"/>
      <c r="P40" s="727"/>
      <c r="Q40" s="727"/>
      <c r="R40" s="727"/>
      <c r="S40" s="727"/>
      <c r="T40" s="727"/>
      <c r="U40" s="727"/>
      <c r="V40" s="727"/>
      <c r="W40" s="727"/>
      <c r="X40" s="727"/>
      <c r="Y40" s="727"/>
      <c r="Z40" s="727"/>
      <c r="AA40" s="727"/>
      <c r="AB40" s="727"/>
      <c r="AC40" s="727"/>
      <c r="AD40" s="727"/>
      <c r="AE40" s="727"/>
      <c r="AF40" s="728"/>
      <c r="AG40" s="134">
        <f>SUM(AG30:AG39)</f>
        <v>0</v>
      </c>
      <c r="AH40" s="83"/>
    </row>
    <row r="41" spans="1:34">
      <c r="A41" s="731" t="s">
        <v>51</v>
      </c>
      <c r="B41" s="732"/>
      <c r="C41" s="732"/>
      <c r="D41" s="732"/>
      <c r="E41" s="732"/>
      <c r="F41" s="732"/>
      <c r="G41" s="732"/>
      <c r="H41" s="732"/>
      <c r="I41" s="732"/>
      <c r="J41" s="732"/>
      <c r="K41" s="732"/>
      <c r="L41" s="732"/>
      <c r="M41" s="732"/>
      <c r="N41" s="732"/>
      <c r="O41" s="732"/>
      <c r="P41" s="732"/>
      <c r="Q41" s="732"/>
      <c r="R41" s="732"/>
      <c r="S41" s="732"/>
      <c r="T41" s="732"/>
      <c r="U41" s="732"/>
      <c r="V41" s="732"/>
      <c r="W41" s="732"/>
      <c r="X41" s="732"/>
      <c r="Y41" s="732"/>
      <c r="Z41" s="732"/>
      <c r="AA41" s="732"/>
      <c r="AB41" s="732"/>
      <c r="AC41" s="732"/>
      <c r="AD41" s="732"/>
      <c r="AE41" s="732"/>
      <c r="AF41" s="149"/>
      <c r="AG41" s="150"/>
      <c r="AH41" s="83"/>
    </row>
    <row r="42" spans="1:34">
      <c r="A42" s="706"/>
      <c r="B42" s="707"/>
      <c r="C42" s="707"/>
      <c r="D42" s="707"/>
      <c r="E42" s="707"/>
      <c r="F42" s="707"/>
      <c r="G42" s="707"/>
      <c r="H42" s="709" t="str">
        <f>"1."</f>
        <v>1.</v>
      </c>
      <c r="I42" s="696"/>
      <c r="J42" s="696"/>
      <c r="K42" s="714" t="s">
        <v>52</v>
      </c>
      <c r="L42" s="714"/>
      <c r="M42" s="714"/>
      <c r="N42" s="714"/>
      <c r="O42" s="714"/>
      <c r="P42" s="714"/>
      <c r="Q42" s="714"/>
      <c r="R42" s="714"/>
      <c r="S42" s="714"/>
      <c r="T42" s="714"/>
      <c r="U42" s="714"/>
      <c r="V42" s="714"/>
      <c r="W42" s="714"/>
      <c r="X42" s="714"/>
      <c r="Y42" s="714"/>
      <c r="Z42" s="714"/>
      <c r="AA42" s="714"/>
      <c r="AB42" s="714"/>
      <c r="AC42" s="714"/>
      <c r="AD42" s="714"/>
      <c r="AE42" s="714"/>
      <c r="AF42" s="714"/>
      <c r="AG42" s="138"/>
      <c r="AH42" s="83"/>
    </row>
    <row r="43" spans="1:34">
      <c r="A43" s="706"/>
      <c r="B43" s="707"/>
      <c r="C43" s="707"/>
      <c r="D43" s="707"/>
      <c r="E43" s="707"/>
      <c r="F43" s="707"/>
      <c r="G43" s="707"/>
      <c r="H43" s="709" t="str">
        <f>"2."</f>
        <v>2.</v>
      </c>
      <c r="I43" s="696"/>
      <c r="J43" s="696"/>
      <c r="K43" s="716" t="s">
        <v>53</v>
      </c>
      <c r="L43" s="716"/>
      <c r="M43" s="716"/>
      <c r="N43" s="716"/>
      <c r="O43" s="716"/>
      <c r="P43" s="716"/>
      <c r="Q43" s="716"/>
      <c r="R43" s="716"/>
      <c r="S43" s="716"/>
      <c r="T43" s="716"/>
      <c r="U43" s="716"/>
      <c r="V43" s="716"/>
      <c r="W43" s="716"/>
      <c r="X43" s="716"/>
      <c r="Y43" s="716"/>
      <c r="Z43" s="716"/>
      <c r="AA43" s="716"/>
      <c r="AB43" s="716"/>
      <c r="AC43" s="716"/>
      <c r="AD43" s="716"/>
      <c r="AE43" s="716"/>
      <c r="AF43" s="716"/>
      <c r="AG43" s="138"/>
      <c r="AH43" s="83"/>
    </row>
    <row r="44" spans="1:34" ht="15.75" thickBot="1">
      <c r="A44" s="726" t="s">
        <v>54</v>
      </c>
      <c r="B44" s="727"/>
      <c r="C44" s="727"/>
      <c r="D44" s="727"/>
      <c r="E44" s="727"/>
      <c r="F44" s="727"/>
      <c r="G44" s="727"/>
      <c r="H44" s="727"/>
      <c r="I44" s="727"/>
      <c r="J44" s="727"/>
      <c r="K44" s="727"/>
      <c r="L44" s="727"/>
      <c r="M44" s="727"/>
      <c r="N44" s="727"/>
      <c r="O44" s="727"/>
      <c r="P44" s="727"/>
      <c r="Q44" s="727"/>
      <c r="R44" s="727"/>
      <c r="S44" s="727"/>
      <c r="T44" s="727"/>
      <c r="U44" s="727"/>
      <c r="V44" s="727"/>
      <c r="W44" s="727"/>
      <c r="X44" s="727"/>
      <c r="Y44" s="727"/>
      <c r="Z44" s="727"/>
      <c r="AA44" s="727"/>
      <c r="AB44" s="727"/>
      <c r="AC44" s="727"/>
      <c r="AD44" s="727"/>
      <c r="AE44" s="727"/>
      <c r="AF44" s="728"/>
      <c r="AG44" s="134">
        <f>SUM(AG42:AG43)</f>
        <v>0</v>
      </c>
      <c r="AH44" s="83"/>
    </row>
    <row r="45" spans="1:34">
      <c r="A45" s="724" t="s">
        <v>55</v>
      </c>
      <c r="B45" s="725"/>
      <c r="C45" s="725"/>
      <c r="D45" s="725"/>
      <c r="E45" s="725"/>
      <c r="F45" s="725"/>
      <c r="G45" s="725"/>
      <c r="H45" s="725"/>
      <c r="I45" s="725"/>
      <c r="J45" s="725"/>
      <c r="K45" s="725"/>
      <c r="L45" s="725"/>
      <c r="M45" s="725"/>
      <c r="N45" s="725"/>
      <c r="O45" s="725"/>
      <c r="P45" s="725"/>
      <c r="Q45" s="725"/>
      <c r="R45" s="725"/>
      <c r="S45" s="725"/>
      <c r="T45" s="725"/>
      <c r="U45" s="725"/>
      <c r="V45" s="725"/>
      <c r="W45" s="725"/>
      <c r="X45" s="725"/>
      <c r="Y45" s="725"/>
      <c r="Z45" s="725"/>
      <c r="AA45" s="725"/>
      <c r="AB45" s="725"/>
      <c r="AC45" s="725"/>
      <c r="AD45" s="725"/>
      <c r="AE45" s="725"/>
      <c r="AF45" s="151"/>
      <c r="AG45" s="150"/>
      <c r="AH45" s="83"/>
    </row>
    <row r="46" spans="1:34">
      <c r="A46" s="706"/>
      <c r="B46" s="707"/>
      <c r="C46" s="707"/>
      <c r="D46" s="707"/>
      <c r="E46" s="707"/>
      <c r="F46" s="707"/>
      <c r="G46" s="707"/>
      <c r="H46" s="709" t="str">
        <f>"1."</f>
        <v>1.</v>
      </c>
      <c r="I46" s="696"/>
      <c r="J46" s="696"/>
      <c r="K46" s="714" t="s">
        <v>56</v>
      </c>
      <c r="L46" s="714"/>
      <c r="M46" s="714"/>
      <c r="N46" s="714"/>
      <c r="O46" s="714"/>
      <c r="P46" s="714"/>
      <c r="Q46" s="714"/>
      <c r="R46" s="714"/>
      <c r="S46" s="714"/>
      <c r="T46" s="714"/>
      <c r="U46" s="714"/>
      <c r="V46" s="714"/>
      <c r="W46" s="714"/>
      <c r="X46" s="714"/>
      <c r="Y46" s="714"/>
      <c r="Z46" s="714"/>
      <c r="AA46" s="714"/>
      <c r="AB46" s="714"/>
      <c r="AC46" s="714"/>
      <c r="AD46" s="714"/>
      <c r="AE46" s="714"/>
      <c r="AF46" s="714"/>
      <c r="AG46" s="552">
        <f>'Year 1'!AF46*1.04</f>
        <v>0</v>
      </c>
      <c r="AH46" s="83"/>
    </row>
    <row r="47" spans="1:34">
      <c r="A47" s="706"/>
      <c r="B47" s="707"/>
      <c r="C47" s="707"/>
      <c r="D47" s="707"/>
      <c r="E47" s="707"/>
      <c r="F47" s="707"/>
      <c r="G47" s="707"/>
      <c r="H47" s="709" t="str">
        <f>"2."</f>
        <v>2.</v>
      </c>
      <c r="I47" s="696"/>
      <c r="J47" s="696"/>
      <c r="K47" s="714" t="s">
        <v>57</v>
      </c>
      <c r="L47" s="714"/>
      <c r="M47" s="714"/>
      <c r="N47" s="714"/>
      <c r="O47" s="714"/>
      <c r="P47" s="714"/>
      <c r="Q47" s="714"/>
      <c r="R47" s="714"/>
      <c r="S47" s="714"/>
      <c r="T47" s="714"/>
      <c r="U47" s="714"/>
      <c r="V47" s="714"/>
      <c r="W47" s="714"/>
      <c r="X47" s="714"/>
      <c r="Y47" s="714"/>
      <c r="Z47" s="714"/>
      <c r="AA47" s="714"/>
      <c r="AB47" s="714"/>
      <c r="AC47" s="714"/>
      <c r="AD47" s="714"/>
      <c r="AE47" s="714"/>
      <c r="AF47" s="714"/>
      <c r="AG47" s="138"/>
      <c r="AH47" s="83"/>
    </row>
    <row r="48" spans="1:34">
      <c r="A48" s="706"/>
      <c r="B48" s="707"/>
      <c r="C48" s="707"/>
      <c r="D48" s="707"/>
      <c r="E48" s="707"/>
      <c r="F48" s="707"/>
      <c r="G48" s="707"/>
      <c r="H48" s="709" t="str">
        <f>"3."</f>
        <v>3.</v>
      </c>
      <c r="I48" s="696"/>
      <c r="J48" s="696"/>
      <c r="K48" s="714" t="s">
        <v>58</v>
      </c>
      <c r="L48" s="714"/>
      <c r="M48" s="714"/>
      <c r="N48" s="714"/>
      <c r="O48" s="714"/>
      <c r="P48" s="714"/>
      <c r="Q48" s="714"/>
      <c r="R48" s="714"/>
      <c r="S48" s="714"/>
      <c r="T48" s="714"/>
      <c r="U48" s="714"/>
      <c r="V48" s="714"/>
      <c r="W48" s="714"/>
      <c r="X48" s="714"/>
      <c r="Y48" s="714"/>
      <c r="Z48" s="714"/>
      <c r="AA48" s="714"/>
      <c r="AB48" s="714"/>
      <c r="AC48" s="714"/>
      <c r="AD48" s="714"/>
      <c r="AE48" s="714"/>
      <c r="AF48" s="714"/>
      <c r="AG48" s="138"/>
      <c r="AH48" s="83"/>
    </row>
    <row r="49" spans="1:34">
      <c r="A49" s="706"/>
      <c r="B49" s="707"/>
      <c r="C49" s="707"/>
      <c r="D49" s="707"/>
      <c r="E49" s="707"/>
      <c r="F49" s="707"/>
      <c r="G49" s="707"/>
      <c r="H49" s="709" t="str">
        <f>"4."</f>
        <v>4.</v>
      </c>
      <c r="I49" s="696"/>
      <c r="J49" s="696"/>
      <c r="K49" s="714" t="s">
        <v>59</v>
      </c>
      <c r="L49" s="714"/>
      <c r="M49" s="714"/>
      <c r="N49" s="714"/>
      <c r="O49" s="714"/>
      <c r="P49" s="714"/>
      <c r="Q49" s="714"/>
      <c r="R49" s="714"/>
      <c r="S49" s="714"/>
      <c r="T49" s="714"/>
      <c r="U49" s="714"/>
      <c r="V49" s="714"/>
      <c r="W49" s="714"/>
      <c r="X49" s="714"/>
      <c r="Y49" s="714"/>
      <c r="Z49" s="714"/>
      <c r="AA49" s="714"/>
      <c r="AB49" s="714"/>
      <c r="AC49" s="714"/>
      <c r="AD49" s="714"/>
      <c r="AE49" s="714"/>
      <c r="AF49" s="714"/>
      <c r="AG49" s="138"/>
      <c r="AH49" s="83"/>
    </row>
    <row r="50" spans="1:34">
      <c r="A50" s="706"/>
      <c r="B50" s="707"/>
      <c r="C50" s="707"/>
      <c r="D50" s="707"/>
      <c r="E50" s="707"/>
      <c r="F50" s="707"/>
      <c r="G50" s="707"/>
      <c r="H50" s="709" t="str">
        <f>"5."</f>
        <v>5.</v>
      </c>
      <c r="I50" s="696"/>
      <c r="J50" s="696"/>
      <c r="K50" s="717" t="s">
        <v>25</v>
      </c>
      <c r="L50" s="717"/>
      <c r="M50" s="717"/>
      <c r="N50" s="717"/>
      <c r="O50" s="717"/>
      <c r="P50" s="717"/>
      <c r="Q50" s="717"/>
      <c r="R50" s="717"/>
      <c r="S50" s="717"/>
      <c r="T50" s="717"/>
      <c r="U50" s="717"/>
      <c r="V50" s="717"/>
      <c r="W50" s="717"/>
      <c r="X50" s="717"/>
      <c r="Y50" s="717"/>
      <c r="Z50" s="717"/>
      <c r="AA50" s="717"/>
      <c r="AB50" s="717"/>
      <c r="AC50" s="717"/>
      <c r="AD50" s="717"/>
      <c r="AE50" s="717"/>
      <c r="AF50" s="717"/>
      <c r="AG50" s="138"/>
      <c r="AH50" s="83"/>
    </row>
    <row r="51" spans="1:34">
      <c r="A51" s="706"/>
      <c r="B51" s="707"/>
      <c r="C51" s="707"/>
      <c r="D51" s="707"/>
      <c r="E51" s="707"/>
      <c r="F51" s="707"/>
      <c r="G51" s="707"/>
      <c r="H51" s="718" t="s">
        <v>45</v>
      </c>
      <c r="I51" s="719"/>
      <c r="J51" s="720"/>
      <c r="K51" s="720"/>
      <c r="L51" s="721" t="s">
        <v>60</v>
      </c>
      <c r="M51" s="721"/>
      <c r="N51" s="721"/>
      <c r="O51" s="721"/>
      <c r="P51" s="721"/>
      <c r="Q51" s="721"/>
      <c r="R51" s="721"/>
      <c r="S51" s="721"/>
      <c r="T51" s="721"/>
      <c r="U51" s="721"/>
      <c r="V51" s="721"/>
      <c r="W51" s="721"/>
      <c r="X51" s="721"/>
      <c r="Y51" s="721"/>
      <c r="Z51" s="721"/>
      <c r="AA51" s="721"/>
      <c r="AB51" s="721"/>
      <c r="AC51" s="721"/>
      <c r="AD51" s="721"/>
      <c r="AE51" s="721"/>
      <c r="AF51" s="152"/>
      <c r="AG51" s="153"/>
      <c r="AH51" s="83"/>
    </row>
    <row r="52" spans="1:34" ht="15.75" thickBot="1">
      <c r="A52" s="722" t="s">
        <v>61</v>
      </c>
      <c r="B52" s="723"/>
      <c r="C52" s="723"/>
      <c r="D52" s="723"/>
      <c r="E52" s="723"/>
      <c r="F52" s="723"/>
      <c r="G52" s="723"/>
      <c r="H52" s="723"/>
      <c r="I52" s="723"/>
      <c r="J52" s="723"/>
      <c r="K52" s="723"/>
      <c r="L52" s="723"/>
      <c r="M52" s="723"/>
      <c r="N52" s="723"/>
      <c r="O52" s="723"/>
      <c r="P52" s="723"/>
      <c r="Q52" s="723"/>
      <c r="R52" s="723"/>
      <c r="S52" s="723"/>
      <c r="T52" s="723"/>
      <c r="U52" s="723"/>
      <c r="V52" s="723"/>
      <c r="W52" s="723"/>
      <c r="X52" s="723"/>
      <c r="Y52" s="723"/>
      <c r="Z52" s="723"/>
      <c r="AA52" s="723"/>
      <c r="AB52" s="723"/>
      <c r="AC52" s="723"/>
      <c r="AD52" s="723"/>
      <c r="AE52" s="723"/>
      <c r="AF52" s="154"/>
      <c r="AG52" s="155">
        <f>SUM(AG46:AG50)</f>
        <v>0</v>
      </c>
      <c r="AH52" s="83"/>
    </row>
    <row r="53" spans="1:34">
      <c r="A53" s="609" t="s">
        <v>62</v>
      </c>
      <c r="B53" s="610"/>
      <c r="C53" s="610"/>
      <c r="D53" s="610"/>
      <c r="E53" s="610"/>
      <c r="F53" s="610"/>
      <c r="G53" s="610"/>
      <c r="H53" s="610"/>
      <c r="I53" s="610"/>
      <c r="J53" s="610"/>
      <c r="K53" s="610"/>
      <c r="L53" s="610"/>
      <c r="M53" s="610"/>
      <c r="N53" s="610"/>
      <c r="O53" s="610"/>
      <c r="P53" s="610"/>
      <c r="Q53" s="610"/>
      <c r="R53" s="610"/>
      <c r="S53" s="610"/>
      <c r="T53" s="610"/>
      <c r="U53" s="610"/>
      <c r="V53" s="610"/>
      <c r="W53" s="610"/>
      <c r="X53" s="610"/>
      <c r="Y53" s="610"/>
      <c r="Z53" s="610"/>
      <c r="AA53" s="610"/>
      <c r="AB53" s="610"/>
      <c r="AC53" s="610"/>
      <c r="AD53" s="610"/>
      <c r="AE53" s="610"/>
      <c r="AF53" s="156"/>
      <c r="AG53" s="157"/>
      <c r="AH53" s="83"/>
    </row>
    <row r="54" spans="1:34">
      <c r="A54" s="706"/>
      <c r="B54" s="707"/>
      <c r="C54" s="707"/>
      <c r="D54" s="707"/>
      <c r="E54" s="707"/>
      <c r="F54" s="707"/>
      <c r="G54" s="708"/>
      <c r="H54" s="696" t="str">
        <f>"1."</f>
        <v>1.</v>
      </c>
      <c r="I54" s="696"/>
      <c r="J54" s="696"/>
      <c r="K54" s="714" t="s">
        <v>63</v>
      </c>
      <c r="L54" s="714"/>
      <c r="M54" s="714"/>
      <c r="N54" s="714"/>
      <c r="O54" s="714"/>
      <c r="P54" s="714"/>
      <c r="Q54" s="714"/>
      <c r="R54" s="714"/>
      <c r="S54" s="714"/>
      <c r="T54" s="714"/>
      <c r="U54" s="714"/>
      <c r="V54" s="714"/>
      <c r="W54" s="714"/>
      <c r="X54" s="714"/>
      <c r="Y54" s="714"/>
      <c r="Z54" s="714"/>
      <c r="AA54" s="714"/>
      <c r="AB54" s="714"/>
      <c r="AC54" s="714"/>
      <c r="AD54" s="714"/>
      <c r="AE54" s="714"/>
      <c r="AF54" s="714"/>
      <c r="AG54" s="138"/>
      <c r="AH54" s="82"/>
    </row>
    <row r="55" spans="1:34">
      <c r="A55" s="706"/>
      <c r="B55" s="707"/>
      <c r="C55" s="707"/>
      <c r="D55" s="707"/>
      <c r="E55" s="707"/>
      <c r="F55" s="707"/>
      <c r="G55" s="708"/>
      <c r="H55" s="696" t="str">
        <f>"2."</f>
        <v>2.</v>
      </c>
      <c r="I55" s="696"/>
      <c r="J55" s="696"/>
      <c r="K55" s="715" t="s">
        <v>64</v>
      </c>
      <c r="L55" s="715"/>
      <c r="M55" s="715"/>
      <c r="N55" s="715"/>
      <c r="O55" s="715"/>
      <c r="P55" s="715"/>
      <c r="Q55" s="715"/>
      <c r="R55" s="715"/>
      <c r="S55" s="715"/>
      <c r="T55" s="715"/>
      <c r="U55" s="715"/>
      <c r="V55" s="715"/>
      <c r="W55" s="715"/>
      <c r="X55" s="715"/>
      <c r="Y55" s="715"/>
      <c r="Z55" s="715"/>
      <c r="AA55" s="715"/>
      <c r="AB55" s="715"/>
      <c r="AC55" s="715"/>
      <c r="AD55" s="715"/>
      <c r="AE55" s="715"/>
      <c r="AF55" s="158"/>
      <c r="AG55" s="138"/>
      <c r="AH55" s="82"/>
    </row>
    <row r="56" spans="1:34">
      <c r="A56" s="706"/>
      <c r="B56" s="707"/>
      <c r="C56" s="707"/>
      <c r="D56" s="707"/>
      <c r="E56" s="707"/>
      <c r="F56" s="707"/>
      <c r="G56" s="708"/>
      <c r="H56" s="696" t="str">
        <f>"3."</f>
        <v>3.</v>
      </c>
      <c r="I56" s="696"/>
      <c r="J56" s="696"/>
      <c r="K56" s="714" t="s">
        <v>90</v>
      </c>
      <c r="L56" s="714"/>
      <c r="M56" s="714"/>
      <c r="N56" s="714"/>
      <c r="O56" s="714"/>
      <c r="P56" s="714"/>
      <c r="Q56" s="714"/>
      <c r="R56" s="714"/>
      <c r="S56" s="714"/>
      <c r="T56" s="714"/>
      <c r="U56" s="714"/>
      <c r="V56" s="714"/>
      <c r="W56" s="714"/>
      <c r="X56" s="714"/>
      <c r="Y56" s="714"/>
      <c r="Z56" s="714"/>
      <c r="AA56" s="714"/>
      <c r="AB56" s="714"/>
      <c r="AC56" s="714"/>
      <c r="AD56" s="714"/>
      <c r="AE56" s="714"/>
      <c r="AF56" s="714"/>
      <c r="AG56" s="138"/>
      <c r="AH56" s="82"/>
    </row>
    <row r="57" spans="1:34">
      <c r="A57" s="706"/>
      <c r="B57" s="707"/>
      <c r="C57" s="707"/>
      <c r="D57" s="707"/>
      <c r="E57" s="707"/>
      <c r="F57" s="707"/>
      <c r="G57" s="708"/>
      <c r="H57" s="696" t="str">
        <f>"4."</f>
        <v>4.</v>
      </c>
      <c r="I57" s="696"/>
      <c r="J57" s="696"/>
      <c r="K57" s="714" t="s">
        <v>66</v>
      </c>
      <c r="L57" s="714"/>
      <c r="M57" s="714"/>
      <c r="N57" s="714"/>
      <c r="O57" s="714"/>
      <c r="P57" s="714"/>
      <c r="Q57" s="714"/>
      <c r="R57" s="714"/>
      <c r="S57" s="714"/>
      <c r="T57" s="714"/>
      <c r="U57" s="714"/>
      <c r="V57" s="714"/>
      <c r="W57" s="714"/>
      <c r="X57" s="714"/>
      <c r="Y57" s="714"/>
      <c r="Z57" s="714"/>
      <c r="AA57" s="714"/>
      <c r="AB57" s="714"/>
      <c r="AC57" s="714"/>
      <c r="AD57" s="714"/>
      <c r="AE57" s="714"/>
      <c r="AF57" s="714"/>
      <c r="AG57" s="138"/>
      <c r="AH57" s="82"/>
    </row>
    <row r="58" spans="1:34">
      <c r="A58" s="706"/>
      <c r="B58" s="707"/>
      <c r="C58" s="707"/>
      <c r="D58" s="707"/>
      <c r="E58" s="707"/>
      <c r="F58" s="707"/>
      <c r="G58" s="708"/>
      <c r="H58" s="696" t="str">
        <f>"5."</f>
        <v>5.</v>
      </c>
      <c r="I58" s="696"/>
      <c r="J58" s="696"/>
      <c r="K58" s="716" t="s">
        <v>67</v>
      </c>
      <c r="L58" s="716"/>
      <c r="M58" s="716"/>
      <c r="N58" s="716"/>
      <c r="O58" s="716"/>
      <c r="P58" s="716"/>
      <c r="Q58" s="716"/>
      <c r="R58" s="716"/>
      <c r="S58" s="716"/>
      <c r="T58" s="716"/>
      <c r="U58" s="716"/>
      <c r="V58" s="716"/>
      <c r="W58" s="716"/>
      <c r="X58" s="716"/>
      <c r="Y58" s="716"/>
      <c r="Z58" s="716"/>
      <c r="AA58" s="716"/>
      <c r="AB58" s="716"/>
      <c r="AC58" s="716"/>
      <c r="AD58" s="716"/>
      <c r="AE58" s="716"/>
      <c r="AF58" s="716"/>
      <c r="AG58" s="138"/>
      <c r="AH58" s="159">
        <v>0</v>
      </c>
    </row>
    <row r="59" spans="1:34" outlineLevel="1">
      <c r="A59" s="706"/>
      <c r="B59" s="707"/>
      <c r="C59" s="707"/>
      <c r="D59" s="707"/>
      <c r="E59" s="707"/>
      <c r="F59" s="707"/>
      <c r="G59" s="708"/>
      <c r="H59" s="696" t="str">
        <f>"6."</f>
        <v>6.</v>
      </c>
      <c r="I59" s="696"/>
      <c r="J59" s="696"/>
      <c r="K59" s="716" t="s">
        <v>68</v>
      </c>
      <c r="L59" s="716"/>
      <c r="M59" s="716"/>
      <c r="N59" s="716"/>
      <c r="O59" s="716"/>
      <c r="P59" s="716"/>
      <c r="Q59" s="716"/>
      <c r="R59" s="716"/>
      <c r="S59" s="716"/>
      <c r="T59" s="716"/>
      <c r="U59" s="716"/>
      <c r="V59" s="716"/>
      <c r="W59" s="716"/>
      <c r="X59" s="716"/>
      <c r="Y59" s="716"/>
      <c r="Z59" s="716"/>
      <c r="AA59" s="716"/>
      <c r="AB59" s="716"/>
      <c r="AC59" s="716"/>
      <c r="AD59" s="716"/>
      <c r="AE59" s="716"/>
      <c r="AF59" s="716"/>
      <c r="AG59" s="138"/>
      <c r="AH59" s="159">
        <v>0</v>
      </c>
    </row>
    <row r="60" spans="1:34" outlineLevel="1">
      <c r="A60" s="706"/>
      <c r="B60" s="707"/>
      <c r="C60" s="707"/>
      <c r="D60" s="707"/>
      <c r="E60" s="707"/>
      <c r="F60" s="707"/>
      <c r="G60" s="708"/>
      <c r="H60" s="709" t="str">
        <f>"7."</f>
        <v>7.</v>
      </c>
      <c r="I60" s="696"/>
      <c r="J60" s="696"/>
      <c r="K60" s="716" t="s">
        <v>69</v>
      </c>
      <c r="L60" s="716"/>
      <c r="M60" s="716"/>
      <c r="N60" s="716"/>
      <c r="O60" s="716"/>
      <c r="P60" s="716"/>
      <c r="Q60" s="716"/>
      <c r="R60" s="716"/>
      <c r="S60" s="716"/>
      <c r="T60" s="716"/>
      <c r="U60" s="716"/>
      <c r="V60" s="716"/>
      <c r="W60" s="716"/>
      <c r="X60" s="716"/>
      <c r="Y60" s="716"/>
      <c r="Z60" s="716"/>
      <c r="AA60" s="716"/>
      <c r="AB60" s="716"/>
      <c r="AC60" s="716"/>
      <c r="AD60" s="716"/>
      <c r="AE60" s="716"/>
      <c r="AF60" s="716"/>
      <c r="AG60" s="138"/>
      <c r="AH60" s="159">
        <v>0</v>
      </c>
    </row>
    <row r="61" spans="1:34" outlineLevel="1">
      <c r="A61" s="706"/>
      <c r="B61" s="707"/>
      <c r="C61" s="707"/>
      <c r="D61" s="707"/>
      <c r="E61" s="707"/>
      <c r="F61" s="707"/>
      <c r="G61" s="708"/>
      <c r="H61" s="696" t="str">
        <f>"8."</f>
        <v>8.</v>
      </c>
      <c r="I61" s="696"/>
      <c r="J61" s="696"/>
      <c r="K61" s="716" t="s">
        <v>70</v>
      </c>
      <c r="L61" s="716"/>
      <c r="M61" s="716"/>
      <c r="N61" s="716"/>
      <c r="O61" s="716"/>
      <c r="P61" s="716"/>
      <c r="Q61" s="716"/>
      <c r="R61" s="716"/>
      <c r="S61" s="716"/>
      <c r="T61" s="716"/>
      <c r="U61" s="716"/>
      <c r="V61" s="716"/>
      <c r="W61" s="716"/>
      <c r="X61" s="716"/>
      <c r="Y61" s="716"/>
      <c r="Z61" s="716"/>
      <c r="AA61" s="716"/>
      <c r="AB61" s="716"/>
      <c r="AC61" s="716"/>
      <c r="AD61" s="716"/>
      <c r="AE61" s="716"/>
      <c r="AF61" s="716"/>
      <c r="AG61" s="138"/>
      <c r="AH61" s="159">
        <v>0</v>
      </c>
    </row>
    <row r="62" spans="1:34" outlineLevel="1">
      <c r="A62" s="706"/>
      <c r="B62" s="707"/>
      <c r="C62" s="707"/>
      <c r="D62" s="707"/>
      <c r="E62" s="707"/>
      <c r="F62" s="707"/>
      <c r="G62" s="708"/>
      <c r="H62" s="696" t="str">
        <f>"9."</f>
        <v>9.</v>
      </c>
      <c r="I62" s="696"/>
      <c r="J62" s="696"/>
      <c r="K62" s="716" t="s">
        <v>71</v>
      </c>
      <c r="L62" s="716"/>
      <c r="M62" s="716"/>
      <c r="N62" s="716"/>
      <c r="O62" s="716"/>
      <c r="P62" s="716"/>
      <c r="Q62" s="716"/>
      <c r="R62" s="716"/>
      <c r="S62" s="716"/>
      <c r="T62" s="716"/>
      <c r="U62" s="716"/>
      <c r="V62" s="716"/>
      <c r="W62" s="716"/>
      <c r="X62" s="716"/>
      <c r="Y62" s="716"/>
      <c r="Z62" s="716"/>
      <c r="AA62" s="716"/>
      <c r="AB62" s="716"/>
      <c r="AC62" s="716"/>
      <c r="AD62" s="716"/>
      <c r="AE62" s="716"/>
      <c r="AF62" s="716"/>
      <c r="AG62" s="138"/>
      <c r="AH62" s="159">
        <v>0</v>
      </c>
    </row>
    <row r="63" spans="1:34">
      <c r="A63" s="706"/>
      <c r="B63" s="707"/>
      <c r="C63" s="707"/>
      <c r="D63" s="707"/>
      <c r="E63" s="707"/>
      <c r="F63" s="707"/>
      <c r="G63" s="708"/>
      <c r="H63" s="696" t="str">
        <f>"10."</f>
        <v>10.</v>
      </c>
      <c r="I63" s="696"/>
      <c r="J63" s="696"/>
      <c r="K63" s="717" t="s">
        <v>25</v>
      </c>
      <c r="L63" s="717"/>
      <c r="M63" s="717"/>
      <c r="N63" s="717"/>
      <c r="O63" s="717"/>
      <c r="P63" s="717"/>
      <c r="Q63" s="717"/>
      <c r="R63" s="717"/>
      <c r="S63" s="717"/>
      <c r="T63" s="717"/>
      <c r="U63" s="717"/>
      <c r="V63" s="717"/>
      <c r="W63" s="717"/>
      <c r="X63" s="717"/>
      <c r="Y63" s="717"/>
      <c r="Z63" s="717"/>
      <c r="AA63" s="717"/>
      <c r="AB63" s="717"/>
      <c r="AC63" s="717"/>
      <c r="AD63" s="717"/>
      <c r="AE63" s="717"/>
      <c r="AF63" s="717"/>
      <c r="AG63" s="138"/>
      <c r="AH63" s="82"/>
    </row>
    <row r="64" spans="1:34" ht="15.75" thickBot="1">
      <c r="A64" s="643" t="s">
        <v>73</v>
      </c>
      <c r="B64" s="644"/>
      <c r="C64" s="644"/>
      <c r="D64" s="644" t="s">
        <v>74</v>
      </c>
      <c r="E64" s="644"/>
      <c r="F64" s="644"/>
      <c r="G64" s="644"/>
      <c r="H64" s="644"/>
      <c r="I64" s="644"/>
      <c r="J64" s="644"/>
      <c r="K64" s="644"/>
      <c r="L64" s="644"/>
      <c r="M64" s="644"/>
      <c r="N64" s="644"/>
      <c r="O64" s="644"/>
      <c r="P64" s="644"/>
      <c r="Q64" s="644"/>
      <c r="R64" s="644"/>
      <c r="S64" s="644"/>
      <c r="T64" s="644"/>
      <c r="U64" s="644"/>
      <c r="V64" s="644"/>
      <c r="W64" s="644"/>
      <c r="X64" s="644"/>
      <c r="Y64" s="644"/>
      <c r="Z64" s="644"/>
      <c r="AA64" s="644"/>
      <c r="AB64" s="644"/>
      <c r="AC64" s="644"/>
      <c r="AD64" s="644"/>
      <c r="AE64" s="644"/>
      <c r="AF64" s="644"/>
      <c r="AG64" s="160">
        <f>SUM(AG54:AG63)</f>
        <v>0</v>
      </c>
      <c r="AH64" s="82"/>
    </row>
    <row r="65" spans="1:34">
      <c r="A65" s="609" t="s">
        <v>75</v>
      </c>
      <c r="B65" s="610"/>
      <c r="C65" s="610"/>
      <c r="D65" s="610"/>
      <c r="E65" s="610"/>
      <c r="F65" s="610"/>
      <c r="G65" s="610"/>
      <c r="H65" s="610"/>
      <c r="I65" s="610"/>
      <c r="J65" s="610"/>
      <c r="K65" s="610"/>
      <c r="L65" s="610"/>
      <c r="M65" s="610"/>
      <c r="N65" s="610"/>
      <c r="O65" s="610"/>
      <c r="P65" s="610"/>
      <c r="Q65" s="610"/>
      <c r="R65" s="610"/>
      <c r="S65" s="610"/>
      <c r="T65" s="610"/>
      <c r="U65" s="610"/>
      <c r="V65" s="610"/>
      <c r="W65" s="610"/>
      <c r="X65" s="610"/>
      <c r="Y65" s="610"/>
      <c r="Z65" s="610"/>
      <c r="AA65" s="610"/>
      <c r="AB65" s="610"/>
      <c r="AC65" s="610"/>
      <c r="AD65" s="610"/>
      <c r="AE65" s="610"/>
      <c r="AF65" s="610"/>
      <c r="AG65" s="161">
        <f>SUM(AG28,AG40,AG44,AG52,AG64)</f>
        <v>0</v>
      </c>
      <c r="AH65" s="82"/>
    </row>
    <row r="66" spans="1:34">
      <c r="A66" s="704" t="s">
        <v>76</v>
      </c>
      <c r="B66" s="705"/>
      <c r="C66" s="705"/>
      <c r="D66" s="705"/>
      <c r="E66" s="705"/>
      <c r="F66" s="705"/>
      <c r="G66" s="705"/>
      <c r="H66" s="705"/>
      <c r="I66" s="705"/>
      <c r="J66" s="705"/>
      <c r="K66" s="705"/>
      <c r="L66" s="705"/>
      <c r="M66" s="705"/>
      <c r="N66" s="705"/>
      <c r="O66" s="705"/>
      <c r="P66" s="705"/>
      <c r="Q66" s="705"/>
      <c r="R66" s="705"/>
      <c r="S66" s="705"/>
      <c r="T66" s="705"/>
      <c r="U66" s="705"/>
      <c r="V66" s="705"/>
      <c r="W66" s="705"/>
      <c r="X66" s="705"/>
      <c r="Y66" s="705"/>
      <c r="Z66" s="705"/>
      <c r="AA66" s="705"/>
      <c r="AB66" s="705"/>
      <c r="AC66" s="705"/>
      <c r="AD66" s="705"/>
      <c r="AE66" s="705"/>
      <c r="AF66" s="162"/>
      <c r="AG66" s="163"/>
      <c r="AH66" s="82"/>
    </row>
    <row r="67" spans="1:34">
      <c r="A67" s="706"/>
      <c r="B67" s="707"/>
      <c r="C67" s="707"/>
      <c r="D67" s="707"/>
      <c r="E67" s="707"/>
      <c r="F67" s="707"/>
      <c r="G67" s="708"/>
      <c r="H67" s="709" t="s">
        <v>77</v>
      </c>
      <c r="I67" s="696"/>
      <c r="J67" s="696"/>
      <c r="K67" s="696"/>
      <c r="L67" s="696"/>
      <c r="M67" s="696"/>
      <c r="N67" s="696"/>
      <c r="O67" s="696"/>
      <c r="P67" s="696"/>
      <c r="Q67" s="696"/>
      <c r="R67" s="696"/>
      <c r="S67" s="696"/>
      <c r="T67" s="696"/>
      <c r="U67" s="696"/>
      <c r="V67" s="696"/>
      <c r="W67" s="710"/>
      <c r="X67" s="696" t="s">
        <v>78</v>
      </c>
      <c r="Y67" s="696"/>
      <c r="Z67" s="696"/>
      <c r="AA67" s="696"/>
      <c r="AB67" s="696"/>
      <c r="AC67" s="696"/>
      <c r="AD67" s="709" t="s">
        <v>79</v>
      </c>
      <c r="AE67" s="696"/>
      <c r="AF67" s="711"/>
      <c r="AG67" s="164" t="s">
        <v>80</v>
      </c>
      <c r="AH67" s="82"/>
    </row>
    <row r="68" spans="1:34">
      <c r="A68" s="706"/>
      <c r="B68" s="707"/>
      <c r="C68" s="707"/>
      <c r="D68" s="707"/>
      <c r="E68" s="707"/>
      <c r="F68" s="707"/>
      <c r="G68" s="708"/>
      <c r="H68" s="696" t="str">
        <f>"1."</f>
        <v>1.</v>
      </c>
      <c r="I68" s="696"/>
      <c r="J68" s="696"/>
      <c r="K68" s="712" t="s">
        <v>81</v>
      </c>
      <c r="L68" s="712"/>
      <c r="M68" s="712"/>
      <c r="N68" s="712"/>
      <c r="O68" s="712"/>
      <c r="P68" s="712"/>
      <c r="Q68" s="712"/>
      <c r="R68" s="712"/>
      <c r="S68" s="712"/>
      <c r="T68" s="712"/>
      <c r="U68" s="712"/>
      <c r="V68" s="712"/>
      <c r="W68" s="713"/>
      <c r="X68" s="698">
        <v>0.4</v>
      </c>
      <c r="Y68" s="699"/>
      <c r="Z68" s="699"/>
      <c r="AA68" s="699"/>
      <c r="AB68" s="699"/>
      <c r="AC68" s="699"/>
      <c r="AD68" s="693">
        <f>IF(K68="Modified Total Direct Costs (MTDC)",(AG65-AG40-AG52-AG58-AG59-AG60-AG61-AG62)+SUM(AH58:AH62),IF(K68="Total Direct Costs (TDC)",AG65,IF(K68="Salaries and Wages",AG28,0)))</f>
        <v>0</v>
      </c>
      <c r="AE68" s="694"/>
      <c r="AF68" s="695"/>
      <c r="AG68" s="165">
        <f>AD68*X68</f>
        <v>0</v>
      </c>
      <c r="AH68" s="82"/>
    </row>
    <row r="69" spans="1:34">
      <c r="A69" s="706"/>
      <c r="B69" s="707"/>
      <c r="C69" s="707"/>
      <c r="D69" s="707"/>
      <c r="E69" s="707"/>
      <c r="F69" s="707"/>
      <c r="G69" s="708"/>
      <c r="H69" s="696" t="str">
        <f>"2."</f>
        <v>2.</v>
      </c>
      <c r="I69" s="696"/>
      <c r="J69" s="696"/>
      <c r="K69" s="697"/>
      <c r="L69" s="697"/>
      <c r="M69" s="697"/>
      <c r="N69" s="697"/>
      <c r="O69" s="697"/>
      <c r="P69" s="697"/>
      <c r="Q69" s="697"/>
      <c r="R69" s="697"/>
      <c r="S69" s="697"/>
      <c r="T69" s="697"/>
      <c r="U69" s="697"/>
      <c r="V69" s="697"/>
      <c r="W69" s="697"/>
      <c r="X69" s="698"/>
      <c r="Y69" s="699"/>
      <c r="Z69" s="699"/>
      <c r="AA69" s="699"/>
      <c r="AB69" s="699"/>
      <c r="AC69" s="699"/>
      <c r="AD69" s="700">
        <f>IF(K69="Modified Total Direct Costs (MTDC)",(AG65-AG40-AG52-AG58-AG59-AG60-AG61-AG62)+SUM(AH58:AH62),IF(K69="Total Direct Costs (TDC)",AG65,IF(K69="Salaries and Wages",AG28,0)))</f>
        <v>0</v>
      </c>
      <c r="AE69" s="701"/>
      <c r="AF69" s="166"/>
      <c r="AG69" s="167">
        <f>AD69*X69</f>
        <v>0</v>
      </c>
      <c r="AH69" s="82"/>
    </row>
    <row r="70" spans="1:34">
      <c r="A70" s="706"/>
      <c r="B70" s="707"/>
      <c r="C70" s="707"/>
      <c r="D70" s="707"/>
      <c r="E70" s="707"/>
      <c r="F70" s="707"/>
      <c r="G70" s="708"/>
      <c r="H70" s="702" t="s">
        <v>82</v>
      </c>
      <c r="I70" s="703"/>
      <c r="J70" s="703"/>
      <c r="K70" s="703"/>
      <c r="L70" s="703"/>
      <c r="M70" s="703"/>
      <c r="N70" s="703"/>
      <c r="O70" s="703"/>
      <c r="P70" s="703"/>
      <c r="Q70" s="703"/>
      <c r="R70" s="703"/>
      <c r="S70" s="703"/>
      <c r="T70" s="703"/>
      <c r="U70" s="703"/>
      <c r="V70" s="703"/>
      <c r="W70" s="703"/>
      <c r="X70" s="703"/>
      <c r="Y70" s="703"/>
      <c r="Z70" s="703"/>
      <c r="AA70" s="703"/>
      <c r="AB70" s="703"/>
      <c r="AC70" s="703"/>
      <c r="AD70" s="703"/>
      <c r="AE70" s="703"/>
      <c r="AF70" s="168"/>
      <c r="AG70" s="169"/>
      <c r="AH70" s="83"/>
    </row>
    <row r="71" spans="1:34">
      <c r="A71" s="689" t="s">
        <v>83</v>
      </c>
      <c r="B71" s="690"/>
      <c r="C71" s="690"/>
      <c r="D71" s="690"/>
      <c r="E71" s="690"/>
      <c r="F71" s="690"/>
      <c r="G71" s="690"/>
      <c r="H71" s="690"/>
      <c r="I71" s="690"/>
      <c r="J71" s="690"/>
      <c r="K71" s="690"/>
      <c r="L71" s="690"/>
      <c r="M71" s="690"/>
      <c r="N71" s="690"/>
      <c r="O71" s="690"/>
      <c r="P71" s="690"/>
      <c r="Q71" s="690"/>
      <c r="R71" s="690"/>
      <c r="S71" s="690"/>
      <c r="T71" s="690"/>
      <c r="U71" s="690"/>
      <c r="V71" s="690"/>
      <c r="W71" s="690"/>
      <c r="X71" s="690"/>
      <c r="Y71" s="690"/>
      <c r="Z71" s="690"/>
      <c r="AA71" s="690"/>
      <c r="AB71" s="690"/>
      <c r="AC71" s="690"/>
      <c r="AD71" s="690"/>
      <c r="AE71" s="690"/>
      <c r="AF71" s="690"/>
      <c r="AG71" s="170">
        <f>SUM(AG68:AG69)</f>
        <v>0</v>
      </c>
      <c r="AH71" s="83"/>
    </row>
    <row r="72" spans="1:34" ht="15.75" thickBot="1">
      <c r="A72" s="691" t="s">
        <v>84</v>
      </c>
      <c r="B72" s="692"/>
      <c r="C72" s="692"/>
      <c r="D72" s="692"/>
      <c r="E72" s="692"/>
      <c r="F72" s="692"/>
      <c r="G72" s="692"/>
      <c r="H72" s="692"/>
      <c r="I72" s="692"/>
      <c r="J72" s="692"/>
      <c r="K72" s="692"/>
      <c r="L72" s="692"/>
      <c r="M72" s="692"/>
      <c r="N72" s="692"/>
      <c r="O72" s="692"/>
      <c r="P72" s="692"/>
      <c r="Q72" s="692"/>
      <c r="R72" s="692"/>
      <c r="S72" s="692"/>
      <c r="T72" s="692"/>
      <c r="U72" s="692"/>
      <c r="V72" s="692"/>
      <c r="W72" s="692"/>
      <c r="X72" s="692"/>
      <c r="Y72" s="692"/>
      <c r="Z72" s="692"/>
      <c r="AA72" s="692"/>
      <c r="AB72" s="692"/>
      <c r="AC72" s="692"/>
      <c r="AD72" s="692"/>
      <c r="AE72" s="692"/>
      <c r="AF72" s="692"/>
      <c r="AG72" s="171">
        <f>AG65+AG71</f>
        <v>0</v>
      </c>
      <c r="AH72" s="83"/>
    </row>
    <row r="73" spans="1:34">
      <c r="A73" s="172"/>
      <c r="B73" s="172"/>
      <c r="C73" s="173"/>
      <c r="D73" s="172"/>
      <c r="E73" s="174"/>
      <c r="F73" s="172"/>
      <c r="G73" s="172"/>
      <c r="H73" s="172"/>
      <c r="I73" s="172"/>
      <c r="J73" s="172"/>
      <c r="K73" s="172"/>
      <c r="L73" s="172"/>
      <c r="M73" s="172"/>
      <c r="N73" s="172"/>
      <c r="O73" s="172"/>
      <c r="P73" s="172"/>
      <c r="Q73" s="172"/>
      <c r="R73" s="172"/>
      <c r="S73" s="172"/>
      <c r="T73" s="172"/>
      <c r="U73" s="172"/>
      <c r="V73" s="172"/>
      <c r="W73" s="172"/>
      <c r="X73" s="172"/>
      <c r="Y73" s="172"/>
      <c r="Z73" s="172"/>
      <c r="AA73" s="172"/>
      <c r="AB73" s="172"/>
      <c r="AC73" s="172"/>
      <c r="AD73" s="172"/>
      <c r="AE73" s="172"/>
      <c r="AF73" s="172"/>
      <c r="AG73" s="172"/>
      <c r="AH73" s="172"/>
    </row>
  </sheetData>
  <mergeCells count="146">
    <mergeCell ref="A1:Z1"/>
    <mergeCell ref="AA1:AG3"/>
    <mergeCell ref="A2:Z2"/>
    <mergeCell ref="A3:H3"/>
    <mergeCell ref="I3:N3"/>
    <mergeCell ref="O3:U3"/>
    <mergeCell ref="V3:Z3"/>
    <mergeCell ref="A8:B8"/>
    <mergeCell ref="C8:R8"/>
    <mergeCell ref="S8:Z8"/>
    <mergeCell ref="A9:B9"/>
    <mergeCell ref="C9:R9"/>
    <mergeCell ref="S9:Z9"/>
    <mergeCell ref="A5:R5"/>
    <mergeCell ref="S5:Z5"/>
    <mergeCell ref="D6:R6"/>
    <mergeCell ref="S6:Z6"/>
    <mergeCell ref="A7:B7"/>
    <mergeCell ref="C7:R7"/>
    <mergeCell ref="S7:Z7"/>
    <mergeCell ref="A12:B12"/>
    <mergeCell ref="C12:R12"/>
    <mergeCell ref="S12:Z12"/>
    <mergeCell ref="A13:B13"/>
    <mergeCell ref="C13:R13"/>
    <mergeCell ref="S13:Z13"/>
    <mergeCell ref="A10:B10"/>
    <mergeCell ref="C10:R10"/>
    <mergeCell ref="S10:Z10"/>
    <mergeCell ref="A11:B11"/>
    <mergeCell ref="C11:R11"/>
    <mergeCell ref="S11:Z11"/>
    <mergeCell ref="A18:C18"/>
    <mergeCell ref="F18:Z18"/>
    <mergeCell ref="A19:C19"/>
    <mergeCell ref="F19:Z19"/>
    <mergeCell ref="A20:C20"/>
    <mergeCell ref="F20:Z20"/>
    <mergeCell ref="A14:B14"/>
    <mergeCell ref="C14:R14"/>
    <mergeCell ref="S14:Z14"/>
    <mergeCell ref="A15:AE15"/>
    <mergeCell ref="A17:C17"/>
    <mergeCell ref="F17:Z17"/>
    <mergeCell ref="A24:C24"/>
    <mergeCell ref="F24:Z24"/>
    <mergeCell ref="A25:C25"/>
    <mergeCell ref="F25:Z25"/>
    <mergeCell ref="A26:C26"/>
    <mergeCell ref="F26:Z26"/>
    <mergeCell ref="A21:C21"/>
    <mergeCell ref="F21:Z21"/>
    <mergeCell ref="A22:C22"/>
    <mergeCell ref="F22:Z22"/>
    <mergeCell ref="A23:C23"/>
    <mergeCell ref="F23:Z23"/>
    <mergeCell ref="A27:B27"/>
    <mergeCell ref="C27:D27"/>
    <mergeCell ref="F27:AE27"/>
    <mergeCell ref="A28:AE28"/>
    <mergeCell ref="A29:AE29"/>
    <mergeCell ref="A30:G34"/>
    <mergeCell ref="H30:J30"/>
    <mergeCell ref="K30:AF30"/>
    <mergeCell ref="H31:J31"/>
    <mergeCell ref="K31:AF31"/>
    <mergeCell ref="H35:J35"/>
    <mergeCell ref="K35:AF35"/>
    <mergeCell ref="H36:J36"/>
    <mergeCell ref="K36:AF36"/>
    <mergeCell ref="H37:J37"/>
    <mergeCell ref="K37:AF37"/>
    <mergeCell ref="H32:J32"/>
    <mergeCell ref="K32:AF32"/>
    <mergeCell ref="H33:J33"/>
    <mergeCell ref="K33:AF33"/>
    <mergeCell ref="H34:J34"/>
    <mergeCell ref="K34:AF34"/>
    <mergeCell ref="A42:G43"/>
    <mergeCell ref="H42:J42"/>
    <mergeCell ref="K42:AF42"/>
    <mergeCell ref="H43:J43"/>
    <mergeCell ref="K43:AF43"/>
    <mergeCell ref="A44:AF44"/>
    <mergeCell ref="H38:J38"/>
    <mergeCell ref="K38:AF38"/>
    <mergeCell ref="H39:J39"/>
    <mergeCell ref="K39:AF39"/>
    <mergeCell ref="A40:AF40"/>
    <mergeCell ref="A41:AE41"/>
    <mergeCell ref="H50:J50"/>
    <mergeCell ref="K50:AF50"/>
    <mergeCell ref="H51:I51"/>
    <mergeCell ref="J51:K51"/>
    <mergeCell ref="L51:AE51"/>
    <mergeCell ref="A52:AE52"/>
    <mergeCell ref="A45:AE45"/>
    <mergeCell ref="A46:G51"/>
    <mergeCell ref="H46:J46"/>
    <mergeCell ref="K46:AF46"/>
    <mergeCell ref="H47:J47"/>
    <mergeCell ref="K47:AF47"/>
    <mergeCell ref="H48:J48"/>
    <mergeCell ref="K48:AF48"/>
    <mergeCell ref="H49:J49"/>
    <mergeCell ref="K49:AF49"/>
    <mergeCell ref="A53:AE53"/>
    <mergeCell ref="A54:G63"/>
    <mergeCell ref="H54:J54"/>
    <mergeCell ref="K54:AF54"/>
    <mergeCell ref="H55:J55"/>
    <mergeCell ref="K55:AE55"/>
    <mergeCell ref="H56:J56"/>
    <mergeCell ref="K56:AF56"/>
    <mergeCell ref="H57:J57"/>
    <mergeCell ref="K57:AF57"/>
    <mergeCell ref="H61:J61"/>
    <mergeCell ref="K61:AF61"/>
    <mergeCell ref="H62:J62"/>
    <mergeCell ref="K62:AF62"/>
    <mergeCell ref="H63:J63"/>
    <mergeCell ref="K63:AF63"/>
    <mergeCell ref="H58:J58"/>
    <mergeCell ref="K58:AF58"/>
    <mergeCell ref="H59:J59"/>
    <mergeCell ref="K59:AF59"/>
    <mergeCell ref="H60:J60"/>
    <mergeCell ref="K60:AF60"/>
    <mergeCell ref="A71:AF71"/>
    <mergeCell ref="A72:AF72"/>
    <mergeCell ref="AD68:AF68"/>
    <mergeCell ref="H69:J69"/>
    <mergeCell ref="K69:W69"/>
    <mergeCell ref="X69:AC69"/>
    <mergeCell ref="AD69:AE69"/>
    <mergeCell ref="H70:AE70"/>
    <mergeCell ref="A64:AF64"/>
    <mergeCell ref="A65:AF65"/>
    <mergeCell ref="A66:AE66"/>
    <mergeCell ref="A67:G70"/>
    <mergeCell ref="H67:W67"/>
    <mergeCell ref="X67:AC67"/>
    <mergeCell ref="AD67:AF67"/>
    <mergeCell ref="H68:J68"/>
    <mergeCell ref="K68:W68"/>
    <mergeCell ref="X68:AC68"/>
  </mergeCells>
  <dataValidations count="3">
    <dataValidation type="list" allowBlank="1" showInputMessage="1" sqref="X68:AC68">
      <formula1>"40%, 15%"</formula1>
    </dataValidation>
    <dataValidation type="list" allowBlank="1" showInputMessage="1" showErrorMessage="1" sqref="K68:W69">
      <formula1>"Modified Total Direct Costs (MTDC), Total Direct Costs (TDC), Salaries and Wages"</formula1>
    </dataValidation>
    <dataValidation type="list" allowBlank="1" showInputMessage="1" sqref="X69:AC69">
      <formula1>"37.5%, 13%, 8%"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3"/>
  <sheetViews>
    <sheetView topLeftCell="A4" workbookViewId="0">
      <selection activeCell="S8" sqref="S8:Z8"/>
    </sheetView>
  </sheetViews>
  <sheetFormatPr defaultRowHeight="15" outlineLevelRow="1"/>
  <cols>
    <col min="1" max="26" width="2" customWidth="1"/>
    <col min="32" max="32" width="0" hidden="1" customWidth="1"/>
  </cols>
  <sheetData>
    <row r="1" spans="1:34">
      <c r="A1" s="877" t="s">
        <v>85</v>
      </c>
      <c r="B1" s="878"/>
      <c r="C1" s="878"/>
      <c r="D1" s="878"/>
      <c r="E1" s="878"/>
      <c r="F1" s="878"/>
      <c r="G1" s="878"/>
      <c r="H1" s="878"/>
      <c r="I1" s="878"/>
      <c r="J1" s="878"/>
      <c r="K1" s="878"/>
      <c r="L1" s="878"/>
      <c r="M1" s="878"/>
      <c r="N1" s="878"/>
      <c r="O1" s="878"/>
      <c r="P1" s="878"/>
      <c r="Q1" s="878"/>
      <c r="R1" s="878"/>
      <c r="S1" s="878"/>
      <c r="T1" s="878"/>
      <c r="U1" s="878"/>
      <c r="V1" s="878"/>
      <c r="W1" s="878"/>
      <c r="X1" s="878"/>
      <c r="Y1" s="878"/>
      <c r="Z1" s="878"/>
      <c r="AA1" s="879" t="s">
        <v>91</v>
      </c>
      <c r="AB1" s="879"/>
      <c r="AC1" s="879"/>
      <c r="AD1" s="879"/>
      <c r="AE1" s="879"/>
      <c r="AF1" s="879"/>
      <c r="AG1" s="880"/>
      <c r="AH1" s="175"/>
    </row>
    <row r="2" spans="1:34">
      <c r="A2" s="882" t="s">
        <v>3</v>
      </c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563"/>
      <c r="N2" s="563"/>
      <c r="O2" s="563"/>
      <c r="P2" s="563"/>
      <c r="Q2" s="563"/>
      <c r="R2" s="563"/>
      <c r="S2" s="563"/>
      <c r="T2" s="563"/>
      <c r="U2" s="563"/>
      <c r="V2" s="563"/>
      <c r="W2" s="563"/>
      <c r="X2" s="563"/>
      <c r="Y2" s="563"/>
      <c r="Z2" s="563"/>
      <c r="AA2" s="560"/>
      <c r="AB2" s="560"/>
      <c r="AC2" s="560"/>
      <c r="AD2" s="560"/>
      <c r="AE2" s="560"/>
      <c r="AF2" s="560"/>
      <c r="AG2" s="881"/>
      <c r="AH2" s="53"/>
    </row>
    <row r="3" spans="1:34" ht="15.75" thickBot="1">
      <c r="A3" s="883" t="s">
        <v>4</v>
      </c>
      <c r="B3" s="565"/>
      <c r="C3" s="565"/>
      <c r="D3" s="565"/>
      <c r="E3" s="565"/>
      <c r="F3" s="565"/>
      <c r="G3" s="565"/>
      <c r="H3" s="565"/>
      <c r="I3" s="884" t="str">
        <f>IF(AG72&gt;0,DATE(YEAR('Year 1'!I3:N3)+2,MONTH('Year 1'!I3:N3),DAY('Year 1'!I3:N3)),'Year 1'!I3:N3)</f>
        <v>0/0/0000</v>
      </c>
      <c r="J3" s="885"/>
      <c r="K3" s="885"/>
      <c r="L3" s="885"/>
      <c r="M3" s="885"/>
      <c r="N3" s="886"/>
      <c r="O3" s="569" t="s">
        <v>6</v>
      </c>
      <c r="P3" s="569"/>
      <c r="Q3" s="569"/>
      <c r="R3" s="569"/>
      <c r="S3" s="569"/>
      <c r="T3" s="569"/>
      <c r="U3" s="569"/>
      <c r="V3" s="884" t="str">
        <f>IF(AG72&gt;0,DATE(YEAR('Year 1'!V3:Z3)+2,MONTH('Year 1'!V3:Z3),DAY('Year 1'!V3:Z3)), 'Year 2'!V3:Z3)</f>
        <v>0/00/0000</v>
      </c>
      <c r="W3" s="885"/>
      <c r="X3" s="885"/>
      <c r="Y3" s="885"/>
      <c r="Z3" s="886"/>
      <c r="AA3" s="560"/>
      <c r="AB3" s="560"/>
      <c r="AC3" s="560"/>
      <c r="AD3" s="560"/>
      <c r="AE3" s="560"/>
      <c r="AF3" s="560"/>
      <c r="AG3" s="881"/>
      <c r="AH3" s="54"/>
    </row>
    <row r="4" spans="1:34">
      <c r="A4" s="176" t="s">
        <v>8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8"/>
      <c r="T4" s="178"/>
      <c r="U4" s="178"/>
      <c r="V4" s="178"/>
      <c r="W4" s="178"/>
      <c r="X4" s="178"/>
      <c r="Y4" s="178"/>
      <c r="Z4" s="178"/>
      <c r="AA4" s="179" t="s">
        <v>9</v>
      </c>
      <c r="AB4" s="548">
        <f>'Year 2'!AB4+0.01</f>
        <v>0.42000000000000004</v>
      </c>
      <c r="AC4" s="179"/>
      <c r="AD4" s="179"/>
      <c r="AE4" s="180" t="s">
        <v>10</v>
      </c>
      <c r="AF4" s="181"/>
      <c r="AG4" s="547">
        <f>'Year 2'!AG4+0.01</f>
        <v>0.28000000000000003</v>
      </c>
      <c r="AH4" s="61"/>
    </row>
    <row r="5" spans="1:34">
      <c r="A5" s="869" t="s">
        <v>15</v>
      </c>
      <c r="B5" s="870"/>
      <c r="C5" s="870"/>
      <c r="D5" s="870"/>
      <c r="E5" s="870"/>
      <c r="F5" s="870"/>
      <c r="G5" s="870"/>
      <c r="H5" s="870"/>
      <c r="I5" s="870"/>
      <c r="J5" s="870"/>
      <c r="K5" s="870"/>
      <c r="L5" s="870"/>
      <c r="M5" s="870"/>
      <c r="N5" s="870"/>
      <c r="O5" s="870"/>
      <c r="P5" s="870"/>
      <c r="Q5" s="870"/>
      <c r="R5" s="871"/>
      <c r="S5" s="875" t="s">
        <v>16</v>
      </c>
      <c r="T5" s="870"/>
      <c r="U5" s="870"/>
      <c r="V5" s="870"/>
      <c r="W5" s="870"/>
      <c r="X5" s="870"/>
      <c r="Y5" s="870"/>
      <c r="Z5" s="871"/>
      <c r="AA5" s="182" t="s">
        <v>11</v>
      </c>
      <c r="AB5" s="183"/>
      <c r="AC5" s="182" t="s">
        <v>12</v>
      </c>
      <c r="AD5" s="183"/>
      <c r="AE5" s="182" t="s">
        <v>13</v>
      </c>
      <c r="AF5" s="184" t="s">
        <v>87</v>
      </c>
      <c r="AG5" s="185" t="s">
        <v>14</v>
      </c>
      <c r="AH5" s="67"/>
    </row>
    <row r="6" spans="1:34">
      <c r="A6" s="872"/>
      <c r="B6" s="873"/>
      <c r="C6" s="873"/>
      <c r="D6" s="873"/>
      <c r="E6" s="873"/>
      <c r="F6" s="873"/>
      <c r="G6" s="873"/>
      <c r="H6" s="873"/>
      <c r="I6" s="873"/>
      <c r="J6" s="873"/>
      <c r="K6" s="873"/>
      <c r="L6" s="873"/>
      <c r="M6" s="873"/>
      <c r="N6" s="873"/>
      <c r="O6" s="873"/>
      <c r="P6" s="873"/>
      <c r="Q6" s="873"/>
      <c r="R6" s="874"/>
      <c r="S6" s="876"/>
      <c r="T6" s="873"/>
      <c r="U6" s="873"/>
      <c r="V6" s="873"/>
      <c r="W6" s="873"/>
      <c r="X6" s="873"/>
      <c r="Y6" s="873"/>
      <c r="Z6" s="874"/>
      <c r="AA6" s="186" t="s">
        <v>17</v>
      </c>
      <c r="AB6" s="186" t="s">
        <v>18</v>
      </c>
      <c r="AC6" s="186" t="s">
        <v>19</v>
      </c>
      <c r="AD6" s="186" t="s">
        <v>20</v>
      </c>
      <c r="AE6" s="186" t="s">
        <v>21</v>
      </c>
      <c r="AF6" s="187" t="s">
        <v>88</v>
      </c>
      <c r="AG6" s="188" t="s">
        <v>22</v>
      </c>
      <c r="AH6" s="67"/>
    </row>
    <row r="7" spans="1:34">
      <c r="A7" s="868" t="str">
        <f>"1."</f>
        <v>1.</v>
      </c>
      <c r="B7" s="762"/>
      <c r="C7" s="763">
        <f>'Year 2'!C7:R7</f>
        <v>0</v>
      </c>
      <c r="D7" s="763"/>
      <c r="E7" s="763"/>
      <c r="F7" s="763"/>
      <c r="G7" s="763"/>
      <c r="H7" s="763"/>
      <c r="I7" s="763"/>
      <c r="J7" s="763"/>
      <c r="K7" s="763"/>
      <c r="L7" s="763"/>
      <c r="M7" s="763"/>
      <c r="N7" s="763"/>
      <c r="O7" s="763"/>
      <c r="P7" s="763"/>
      <c r="Q7" s="763"/>
      <c r="R7" s="763"/>
      <c r="S7" s="772" t="str">
        <f>'Year 1'!S7:Z7</f>
        <v>PI</v>
      </c>
      <c r="T7" s="772"/>
      <c r="U7" s="772"/>
      <c r="V7" s="772"/>
      <c r="W7" s="772"/>
      <c r="X7" s="772"/>
      <c r="Y7" s="772"/>
      <c r="Z7" s="772"/>
      <c r="AA7" s="189">
        <f>'Year 2'!AA7*1.03</f>
        <v>0</v>
      </c>
      <c r="AB7" s="190"/>
      <c r="AC7" s="190"/>
      <c r="AD7" s="190"/>
      <c r="AE7" s="191">
        <f t="shared" ref="AE7:AE12" si="0">(AA7*AB7/12)+(AA7*AC7/9)+(AA7*AD7/9)</f>
        <v>0</v>
      </c>
      <c r="AF7" s="192"/>
      <c r="AG7" s="193">
        <f t="shared" ref="AG7:AG14" si="1">(AA7*AB7/12)*$AB$4+(AA7*AC7/9)*$AB$4+(AA7*AD7/9)*$AG$4</f>
        <v>0</v>
      </c>
      <c r="AH7" s="67"/>
    </row>
    <row r="8" spans="1:34">
      <c r="A8" s="868" t="str">
        <f>"2."</f>
        <v>2.</v>
      </c>
      <c r="B8" s="762"/>
      <c r="C8" s="763">
        <f>'Year 2'!C8:R8</f>
        <v>0</v>
      </c>
      <c r="D8" s="763"/>
      <c r="E8" s="763"/>
      <c r="F8" s="763"/>
      <c r="G8" s="763"/>
      <c r="H8" s="763"/>
      <c r="I8" s="763"/>
      <c r="J8" s="763"/>
      <c r="K8" s="763"/>
      <c r="L8" s="763"/>
      <c r="M8" s="763"/>
      <c r="N8" s="763"/>
      <c r="O8" s="763"/>
      <c r="P8" s="763"/>
      <c r="Q8" s="763"/>
      <c r="R8" s="763"/>
      <c r="S8" s="772" t="str">
        <f>'Year 1'!S8:Z8</f>
        <v>Co-PI</v>
      </c>
      <c r="T8" s="772"/>
      <c r="U8" s="772"/>
      <c r="V8" s="772"/>
      <c r="W8" s="772"/>
      <c r="X8" s="772"/>
      <c r="Y8" s="772"/>
      <c r="Z8" s="772"/>
      <c r="AA8" s="189">
        <f>'Year 2'!AA8*1.03</f>
        <v>0</v>
      </c>
      <c r="AB8" s="190"/>
      <c r="AC8" s="190"/>
      <c r="AD8" s="190"/>
      <c r="AE8" s="191">
        <f t="shared" si="0"/>
        <v>0</v>
      </c>
      <c r="AF8" s="192"/>
      <c r="AG8" s="193">
        <f t="shared" si="1"/>
        <v>0</v>
      </c>
      <c r="AH8" s="82"/>
    </row>
    <row r="9" spans="1:34">
      <c r="A9" s="868" t="str">
        <f>"3."</f>
        <v>3.</v>
      </c>
      <c r="B9" s="762"/>
      <c r="C9" s="763">
        <f>'Year 2'!C9:R9</f>
        <v>0</v>
      </c>
      <c r="D9" s="763"/>
      <c r="E9" s="763"/>
      <c r="F9" s="763"/>
      <c r="G9" s="763"/>
      <c r="H9" s="763"/>
      <c r="I9" s="763"/>
      <c r="J9" s="763"/>
      <c r="K9" s="763"/>
      <c r="L9" s="763"/>
      <c r="M9" s="763"/>
      <c r="N9" s="763"/>
      <c r="O9" s="763"/>
      <c r="P9" s="763"/>
      <c r="Q9" s="763"/>
      <c r="R9" s="763"/>
      <c r="S9" s="772" t="str">
        <f>'Year 1'!S9:Z9</f>
        <v>Co-PI</v>
      </c>
      <c r="T9" s="772"/>
      <c r="U9" s="772"/>
      <c r="V9" s="772"/>
      <c r="W9" s="772"/>
      <c r="X9" s="772"/>
      <c r="Y9" s="772"/>
      <c r="Z9" s="772"/>
      <c r="AA9" s="189">
        <f>'Year 2'!AA9*1.03</f>
        <v>0</v>
      </c>
      <c r="AB9" s="190"/>
      <c r="AC9" s="190"/>
      <c r="AD9" s="190"/>
      <c r="AE9" s="191">
        <f t="shared" si="0"/>
        <v>0</v>
      </c>
      <c r="AF9" s="192"/>
      <c r="AG9" s="193">
        <f t="shared" si="1"/>
        <v>0</v>
      </c>
      <c r="AH9" s="83"/>
    </row>
    <row r="10" spans="1:34">
      <c r="A10" s="868" t="str">
        <f>"4."</f>
        <v>4.</v>
      </c>
      <c r="B10" s="762"/>
      <c r="C10" s="763">
        <f>'Year 2'!C10:R10</f>
        <v>0</v>
      </c>
      <c r="D10" s="763"/>
      <c r="E10" s="763"/>
      <c r="F10" s="763"/>
      <c r="G10" s="763"/>
      <c r="H10" s="763"/>
      <c r="I10" s="763"/>
      <c r="J10" s="763"/>
      <c r="K10" s="763"/>
      <c r="L10" s="763"/>
      <c r="M10" s="763"/>
      <c r="N10" s="763"/>
      <c r="O10" s="763"/>
      <c r="P10" s="763"/>
      <c r="Q10" s="763"/>
      <c r="R10" s="763"/>
      <c r="S10" s="772" t="str">
        <f>'Year 1'!S10:Z10</f>
        <v>Other</v>
      </c>
      <c r="T10" s="772"/>
      <c r="U10" s="772"/>
      <c r="V10" s="772"/>
      <c r="W10" s="772"/>
      <c r="X10" s="772"/>
      <c r="Y10" s="772"/>
      <c r="Z10" s="772"/>
      <c r="AA10" s="189">
        <f>'Year 2'!AA10*1.03</f>
        <v>0</v>
      </c>
      <c r="AB10" s="190"/>
      <c r="AC10" s="190"/>
      <c r="AD10" s="190"/>
      <c r="AE10" s="191">
        <f t="shared" si="0"/>
        <v>0</v>
      </c>
      <c r="AF10" s="192"/>
      <c r="AG10" s="193">
        <f t="shared" si="1"/>
        <v>0</v>
      </c>
      <c r="AH10" s="83"/>
    </row>
    <row r="11" spans="1:34">
      <c r="A11" s="868" t="str">
        <f>"5."</f>
        <v>5.</v>
      </c>
      <c r="B11" s="762"/>
      <c r="C11" s="763">
        <f>'Year 2'!C11:R11</f>
        <v>0</v>
      </c>
      <c r="D11" s="763"/>
      <c r="E11" s="763"/>
      <c r="F11" s="763"/>
      <c r="G11" s="763"/>
      <c r="H11" s="763"/>
      <c r="I11" s="763"/>
      <c r="J11" s="763"/>
      <c r="K11" s="763"/>
      <c r="L11" s="763"/>
      <c r="M11" s="763"/>
      <c r="N11" s="763"/>
      <c r="O11" s="763"/>
      <c r="P11" s="763"/>
      <c r="Q11" s="763"/>
      <c r="R11" s="763"/>
      <c r="S11" s="772" t="str">
        <f>'Year 1'!S11:Z11</f>
        <v>Other</v>
      </c>
      <c r="T11" s="772"/>
      <c r="U11" s="772"/>
      <c r="V11" s="772"/>
      <c r="W11" s="772"/>
      <c r="X11" s="772"/>
      <c r="Y11" s="772"/>
      <c r="Z11" s="772"/>
      <c r="AA11" s="189">
        <f>'Year 2'!AA11*1.03</f>
        <v>0</v>
      </c>
      <c r="AB11" s="190"/>
      <c r="AC11" s="190"/>
      <c r="AD11" s="190"/>
      <c r="AE11" s="191">
        <f t="shared" si="0"/>
        <v>0</v>
      </c>
      <c r="AF11" s="192"/>
      <c r="AG11" s="193">
        <f t="shared" si="1"/>
        <v>0</v>
      </c>
      <c r="AH11" s="83"/>
    </row>
    <row r="12" spans="1:34">
      <c r="A12" s="868" t="str">
        <f>"6."</f>
        <v>6.</v>
      </c>
      <c r="B12" s="762"/>
      <c r="C12" s="763">
        <f>'Year 2'!C12:R12</f>
        <v>0</v>
      </c>
      <c r="D12" s="763"/>
      <c r="E12" s="763"/>
      <c r="F12" s="763"/>
      <c r="G12" s="763"/>
      <c r="H12" s="763"/>
      <c r="I12" s="763"/>
      <c r="J12" s="763"/>
      <c r="K12" s="763"/>
      <c r="L12" s="763"/>
      <c r="M12" s="763"/>
      <c r="N12" s="763"/>
      <c r="O12" s="763"/>
      <c r="P12" s="763"/>
      <c r="Q12" s="763"/>
      <c r="R12" s="763"/>
      <c r="S12" s="772">
        <f>'Year 1'!S12:Z12</f>
        <v>0</v>
      </c>
      <c r="T12" s="772"/>
      <c r="U12" s="772"/>
      <c r="V12" s="772"/>
      <c r="W12" s="772"/>
      <c r="X12" s="772"/>
      <c r="Y12" s="772"/>
      <c r="Z12" s="772"/>
      <c r="AA12" s="189">
        <f>'Year 2'!AA12*1.03</f>
        <v>0</v>
      </c>
      <c r="AB12" s="190"/>
      <c r="AC12" s="190"/>
      <c r="AD12" s="190"/>
      <c r="AE12" s="191">
        <f t="shared" si="0"/>
        <v>0</v>
      </c>
      <c r="AF12" s="192"/>
      <c r="AG12" s="193">
        <f t="shared" si="1"/>
        <v>0</v>
      </c>
      <c r="AH12" s="83"/>
    </row>
    <row r="13" spans="1:34">
      <c r="A13" s="868" t="str">
        <f>"7."</f>
        <v>7.</v>
      </c>
      <c r="B13" s="762"/>
      <c r="C13" s="763">
        <f>'Year 2'!C13:R13</f>
        <v>0</v>
      </c>
      <c r="D13" s="763"/>
      <c r="E13" s="763"/>
      <c r="F13" s="763"/>
      <c r="G13" s="763"/>
      <c r="H13" s="763"/>
      <c r="I13" s="763"/>
      <c r="J13" s="763"/>
      <c r="K13" s="763"/>
      <c r="L13" s="763"/>
      <c r="M13" s="763"/>
      <c r="N13" s="763"/>
      <c r="O13" s="763"/>
      <c r="P13" s="763"/>
      <c r="Q13" s="763"/>
      <c r="R13" s="763"/>
      <c r="S13" s="772">
        <f>'Year 1'!S13:Z13</f>
        <v>0</v>
      </c>
      <c r="T13" s="772"/>
      <c r="U13" s="772"/>
      <c r="V13" s="772"/>
      <c r="W13" s="772"/>
      <c r="X13" s="772"/>
      <c r="Y13" s="772"/>
      <c r="Z13" s="772"/>
      <c r="AA13" s="189">
        <f>'Year 2'!AA13*1.03</f>
        <v>0</v>
      </c>
      <c r="AB13" s="190"/>
      <c r="AC13" s="190"/>
      <c r="AD13" s="190"/>
      <c r="AE13" s="191">
        <f>(AA13*AB13/12)+(AA13*AC13/9)+(AA13*AD13/9)</f>
        <v>0</v>
      </c>
      <c r="AF13" s="192"/>
      <c r="AG13" s="193">
        <f t="shared" si="1"/>
        <v>0</v>
      </c>
      <c r="AH13" s="83"/>
    </row>
    <row r="14" spans="1:34">
      <c r="A14" s="868" t="str">
        <f>"8."</f>
        <v>8.</v>
      </c>
      <c r="B14" s="762"/>
      <c r="C14" s="763">
        <f>'Year 2'!C14:R14</f>
        <v>0</v>
      </c>
      <c r="D14" s="763"/>
      <c r="E14" s="763"/>
      <c r="F14" s="763"/>
      <c r="G14" s="763"/>
      <c r="H14" s="763"/>
      <c r="I14" s="763"/>
      <c r="J14" s="763"/>
      <c r="K14" s="763"/>
      <c r="L14" s="763"/>
      <c r="M14" s="763"/>
      <c r="N14" s="763"/>
      <c r="O14" s="763"/>
      <c r="P14" s="763"/>
      <c r="Q14" s="763"/>
      <c r="R14" s="763"/>
      <c r="S14" s="772">
        <f>'Year 1'!S14:Z14</f>
        <v>0</v>
      </c>
      <c r="T14" s="772"/>
      <c r="U14" s="772"/>
      <c r="V14" s="772"/>
      <c r="W14" s="772"/>
      <c r="X14" s="772"/>
      <c r="Y14" s="772"/>
      <c r="Z14" s="772"/>
      <c r="AA14" s="189">
        <f>'Year 2'!AA14*1.03</f>
        <v>0</v>
      </c>
      <c r="AB14" s="190"/>
      <c r="AC14" s="190"/>
      <c r="AD14" s="190"/>
      <c r="AE14" s="191">
        <f>(AA14*AB14/12)+(AA14*AC14/9)+(AA14*AD14/9)</f>
        <v>0</v>
      </c>
      <c r="AF14" s="192"/>
      <c r="AG14" s="193">
        <f t="shared" si="1"/>
        <v>0</v>
      </c>
      <c r="AH14" s="83"/>
    </row>
    <row r="15" spans="1:34" ht="15.75" thickBot="1">
      <c r="A15" s="862" t="s">
        <v>26</v>
      </c>
      <c r="B15" s="863"/>
      <c r="C15" s="863"/>
      <c r="D15" s="863"/>
      <c r="E15" s="863"/>
      <c r="F15" s="863"/>
      <c r="G15" s="863"/>
      <c r="H15" s="863"/>
      <c r="I15" s="863"/>
      <c r="J15" s="863"/>
      <c r="K15" s="863"/>
      <c r="L15" s="863"/>
      <c r="M15" s="863"/>
      <c r="N15" s="863"/>
      <c r="O15" s="863"/>
      <c r="P15" s="863"/>
      <c r="Q15" s="863"/>
      <c r="R15" s="863"/>
      <c r="S15" s="863"/>
      <c r="T15" s="863"/>
      <c r="U15" s="863"/>
      <c r="V15" s="863"/>
      <c r="W15" s="863"/>
      <c r="X15" s="863"/>
      <c r="Y15" s="863"/>
      <c r="Z15" s="863"/>
      <c r="AA15" s="863"/>
      <c r="AB15" s="863"/>
      <c r="AC15" s="863"/>
      <c r="AD15" s="863"/>
      <c r="AE15" s="863"/>
      <c r="AF15" s="194"/>
      <c r="AG15" s="195">
        <f>SUM(AE7:AG14)</f>
        <v>0</v>
      </c>
      <c r="AH15" s="83"/>
    </row>
    <row r="16" spans="1:34">
      <c r="A16" s="196" t="s">
        <v>27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8"/>
      <c r="AA16" s="199" t="s">
        <v>17</v>
      </c>
      <c r="AB16" s="200" t="s">
        <v>0</v>
      </c>
      <c r="AC16" s="200" t="s">
        <v>28</v>
      </c>
      <c r="AD16" s="199" t="s">
        <v>29</v>
      </c>
      <c r="AE16" s="201"/>
      <c r="AF16" s="91"/>
      <c r="AG16" s="202"/>
      <c r="AH16" s="93"/>
    </row>
    <row r="17" spans="1:34">
      <c r="A17" s="864" t="s">
        <v>30</v>
      </c>
      <c r="B17" s="865"/>
      <c r="C17" s="865"/>
      <c r="D17" s="203"/>
      <c r="E17" s="204" t="s">
        <v>31</v>
      </c>
      <c r="F17" s="866" t="s">
        <v>32</v>
      </c>
      <c r="G17" s="866"/>
      <c r="H17" s="866"/>
      <c r="I17" s="866"/>
      <c r="J17" s="866"/>
      <c r="K17" s="866"/>
      <c r="L17" s="866"/>
      <c r="M17" s="866"/>
      <c r="N17" s="866"/>
      <c r="O17" s="866"/>
      <c r="P17" s="866"/>
      <c r="Q17" s="866"/>
      <c r="R17" s="866"/>
      <c r="S17" s="866"/>
      <c r="T17" s="866"/>
      <c r="U17" s="866"/>
      <c r="V17" s="866"/>
      <c r="W17" s="866"/>
      <c r="X17" s="866"/>
      <c r="Y17" s="866"/>
      <c r="Z17" s="867"/>
      <c r="AA17" s="96"/>
      <c r="AB17" s="97"/>
      <c r="AC17" s="98"/>
      <c r="AD17" s="98"/>
      <c r="AE17" s="205">
        <f>AA17*AB17*D17</f>
        <v>0</v>
      </c>
      <c r="AF17" s="206"/>
      <c r="AG17" s="207"/>
      <c r="AH17" s="83"/>
    </row>
    <row r="18" spans="1:34">
      <c r="A18" s="754" t="s">
        <v>33</v>
      </c>
      <c r="B18" s="755"/>
      <c r="C18" s="755"/>
      <c r="D18" s="102"/>
      <c r="E18" s="103" t="s">
        <v>31</v>
      </c>
      <c r="F18" s="756" t="s">
        <v>34</v>
      </c>
      <c r="G18" s="756"/>
      <c r="H18" s="756"/>
      <c r="I18" s="756"/>
      <c r="J18" s="756"/>
      <c r="K18" s="756"/>
      <c r="L18" s="756"/>
      <c r="M18" s="756"/>
      <c r="N18" s="756"/>
      <c r="O18" s="756"/>
      <c r="P18" s="756"/>
      <c r="Q18" s="756"/>
      <c r="R18" s="756"/>
      <c r="S18" s="756"/>
      <c r="T18" s="756"/>
      <c r="U18" s="756"/>
      <c r="V18" s="756"/>
      <c r="W18" s="756"/>
      <c r="X18" s="756"/>
      <c r="Y18" s="756"/>
      <c r="Z18" s="757"/>
      <c r="AA18" s="104"/>
      <c r="AB18" s="208"/>
      <c r="AC18" s="106"/>
      <c r="AD18" s="106"/>
      <c r="AE18" s="209">
        <f>AA18*AC18*AD18*D18</f>
        <v>0</v>
      </c>
      <c r="AF18" s="210"/>
      <c r="AG18" s="211"/>
      <c r="AH18" s="83"/>
    </row>
    <row r="19" spans="1:34">
      <c r="A19" s="754" t="s">
        <v>35</v>
      </c>
      <c r="B19" s="755"/>
      <c r="C19" s="755"/>
      <c r="D19" s="102"/>
      <c r="E19" s="103" t="s">
        <v>31</v>
      </c>
      <c r="F19" s="756" t="s">
        <v>36</v>
      </c>
      <c r="G19" s="756"/>
      <c r="H19" s="756"/>
      <c r="I19" s="756"/>
      <c r="J19" s="756"/>
      <c r="K19" s="756"/>
      <c r="L19" s="756"/>
      <c r="M19" s="756"/>
      <c r="N19" s="756"/>
      <c r="O19" s="756"/>
      <c r="P19" s="756"/>
      <c r="Q19" s="756"/>
      <c r="R19" s="756"/>
      <c r="S19" s="756"/>
      <c r="T19" s="756"/>
      <c r="U19" s="756"/>
      <c r="V19" s="756"/>
      <c r="W19" s="756"/>
      <c r="X19" s="756"/>
      <c r="Y19" s="756"/>
      <c r="Z19" s="757"/>
      <c r="AA19" s="109"/>
      <c r="AB19" s="208"/>
      <c r="AC19" s="106"/>
      <c r="AD19" s="106"/>
      <c r="AE19" s="212">
        <f>AA19*AC19*AD19*D19</f>
        <v>0</v>
      </c>
      <c r="AF19" s="213"/>
      <c r="AG19" s="214"/>
      <c r="AH19" s="83"/>
    </row>
    <row r="20" spans="1:34">
      <c r="A20" s="754" t="s">
        <v>37</v>
      </c>
      <c r="B20" s="755"/>
      <c r="C20" s="755"/>
      <c r="D20" s="102">
        <v>0</v>
      </c>
      <c r="E20" s="103" t="s">
        <v>31</v>
      </c>
      <c r="F20" s="756" t="s">
        <v>38</v>
      </c>
      <c r="G20" s="756"/>
      <c r="H20" s="756"/>
      <c r="I20" s="756"/>
      <c r="J20" s="756"/>
      <c r="K20" s="756"/>
      <c r="L20" s="756"/>
      <c r="M20" s="756"/>
      <c r="N20" s="756"/>
      <c r="O20" s="756"/>
      <c r="P20" s="756"/>
      <c r="Q20" s="756"/>
      <c r="R20" s="756"/>
      <c r="S20" s="756"/>
      <c r="T20" s="756"/>
      <c r="U20" s="756"/>
      <c r="V20" s="756"/>
      <c r="W20" s="756"/>
      <c r="X20" s="756"/>
      <c r="Y20" s="756"/>
      <c r="Z20" s="757"/>
      <c r="AA20" s="215"/>
      <c r="AB20" s="216"/>
      <c r="AC20" s="217"/>
      <c r="AD20" s="217"/>
      <c r="AE20" s="218">
        <f>D20*AA20*AC20*AD20</f>
        <v>0</v>
      </c>
      <c r="AF20" s="219"/>
      <c r="AG20" s="214">
        <f>AE20*0.0145</f>
        <v>0</v>
      </c>
      <c r="AH20" s="83"/>
    </row>
    <row r="21" spans="1:34" outlineLevel="1">
      <c r="A21" s="854" t="s">
        <v>39</v>
      </c>
      <c r="B21" s="855"/>
      <c r="C21" s="855"/>
      <c r="D21" s="220"/>
      <c r="E21" s="221" t="s">
        <v>31</v>
      </c>
      <c r="F21" s="856">
        <f>'Year 1'!F21:Z21</f>
        <v>0</v>
      </c>
      <c r="G21" s="856"/>
      <c r="H21" s="856"/>
      <c r="I21" s="856"/>
      <c r="J21" s="856"/>
      <c r="K21" s="856"/>
      <c r="L21" s="856"/>
      <c r="M21" s="856"/>
      <c r="N21" s="856"/>
      <c r="O21" s="856"/>
      <c r="P21" s="856"/>
      <c r="Q21" s="856"/>
      <c r="R21" s="856"/>
      <c r="S21" s="856"/>
      <c r="T21" s="856"/>
      <c r="U21" s="856"/>
      <c r="V21" s="856"/>
      <c r="W21" s="856"/>
      <c r="X21" s="856"/>
      <c r="Y21" s="856"/>
      <c r="Z21" s="856"/>
      <c r="AA21" s="222"/>
      <c r="AB21" s="223"/>
      <c r="AC21" s="223"/>
      <c r="AD21" s="223"/>
      <c r="AE21" s="218">
        <f t="shared" ref="AE21:AE26" si="2">AA21*AB21*D21*AC21*AD21</f>
        <v>0</v>
      </c>
      <c r="AF21" s="224"/>
      <c r="AG21" s="214">
        <f t="shared" ref="AG21:AG26" si="3">0.256*AE21</f>
        <v>0</v>
      </c>
      <c r="AH21" s="83"/>
    </row>
    <row r="22" spans="1:34" outlineLevel="1">
      <c r="A22" s="854" t="s">
        <v>40</v>
      </c>
      <c r="B22" s="855"/>
      <c r="C22" s="855"/>
      <c r="D22" s="220"/>
      <c r="E22" s="221" t="s">
        <v>31</v>
      </c>
      <c r="F22" s="856">
        <f>'Year 1'!F22:Z22</f>
        <v>0</v>
      </c>
      <c r="G22" s="856"/>
      <c r="H22" s="856"/>
      <c r="I22" s="856"/>
      <c r="J22" s="856"/>
      <c r="K22" s="856"/>
      <c r="L22" s="856"/>
      <c r="M22" s="856"/>
      <c r="N22" s="856"/>
      <c r="O22" s="856"/>
      <c r="P22" s="856"/>
      <c r="Q22" s="856"/>
      <c r="R22" s="856"/>
      <c r="S22" s="856"/>
      <c r="T22" s="856"/>
      <c r="U22" s="856"/>
      <c r="V22" s="856"/>
      <c r="W22" s="856"/>
      <c r="X22" s="856"/>
      <c r="Y22" s="856"/>
      <c r="Z22" s="856"/>
      <c r="AA22" s="222"/>
      <c r="AB22" s="223"/>
      <c r="AC22" s="223"/>
      <c r="AD22" s="223"/>
      <c r="AE22" s="218">
        <f t="shared" si="2"/>
        <v>0</v>
      </c>
      <c r="AF22" s="224"/>
      <c r="AG22" s="214">
        <f t="shared" si="3"/>
        <v>0</v>
      </c>
      <c r="AH22" s="83"/>
    </row>
    <row r="23" spans="1:34" outlineLevel="1">
      <c r="A23" s="854" t="s">
        <v>41</v>
      </c>
      <c r="B23" s="855"/>
      <c r="C23" s="855"/>
      <c r="D23" s="220"/>
      <c r="E23" s="221" t="s">
        <v>31</v>
      </c>
      <c r="F23" s="856">
        <f>'Year 1'!F23:Z23</f>
        <v>0</v>
      </c>
      <c r="G23" s="856"/>
      <c r="H23" s="856"/>
      <c r="I23" s="856"/>
      <c r="J23" s="856"/>
      <c r="K23" s="856"/>
      <c r="L23" s="856"/>
      <c r="M23" s="856"/>
      <c r="N23" s="856"/>
      <c r="O23" s="856"/>
      <c r="P23" s="856"/>
      <c r="Q23" s="856"/>
      <c r="R23" s="856"/>
      <c r="S23" s="856"/>
      <c r="T23" s="856"/>
      <c r="U23" s="856"/>
      <c r="V23" s="856"/>
      <c r="W23" s="856"/>
      <c r="X23" s="856"/>
      <c r="Y23" s="856"/>
      <c r="Z23" s="856"/>
      <c r="AA23" s="222"/>
      <c r="AB23" s="223"/>
      <c r="AC23" s="223"/>
      <c r="AD23" s="223"/>
      <c r="AE23" s="218">
        <f t="shared" si="2"/>
        <v>0</v>
      </c>
      <c r="AF23" s="224"/>
      <c r="AG23" s="214">
        <f t="shared" si="3"/>
        <v>0</v>
      </c>
      <c r="AH23" s="83"/>
    </row>
    <row r="24" spans="1:34" outlineLevel="1">
      <c r="A24" s="854" t="s">
        <v>42</v>
      </c>
      <c r="B24" s="855"/>
      <c r="C24" s="855"/>
      <c r="D24" s="220"/>
      <c r="E24" s="221" t="s">
        <v>31</v>
      </c>
      <c r="F24" s="856">
        <f>'Year 1'!F24:Z24</f>
        <v>0</v>
      </c>
      <c r="G24" s="856"/>
      <c r="H24" s="856"/>
      <c r="I24" s="856"/>
      <c r="J24" s="856"/>
      <c r="K24" s="856"/>
      <c r="L24" s="856"/>
      <c r="M24" s="856"/>
      <c r="N24" s="856"/>
      <c r="O24" s="856"/>
      <c r="P24" s="856"/>
      <c r="Q24" s="856"/>
      <c r="R24" s="856"/>
      <c r="S24" s="856"/>
      <c r="T24" s="856"/>
      <c r="U24" s="856"/>
      <c r="V24" s="856"/>
      <c r="W24" s="856"/>
      <c r="X24" s="856"/>
      <c r="Y24" s="856"/>
      <c r="Z24" s="856"/>
      <c r="AA24" s="222"/>
      <c r="AB24" s="223"/>
      <c r="AC24" s="223"/>
      <c r="AD24" s="223"/>
      <c r="AE24" s="218">
        <f t="shared" si="2"/>
        <v>0</v>
      </c>
      <c r="AF24" s="224"/>
      <c r="AG24" s="214">
        <f t="shared" si="3"/>
        <v>0</v>
      </c>
      <c r="AH24" s="83"/>
    </row>
    <row r="25" spans="1:34" outlineLevel="1">
      <c r="A25" s="854" t="s">
        <v>43</v>
      </c>
      <c r="B25" s="855"/>
      <c r="C25" s="855"/>
      <c r="D25" s="220"/>
      <c r="E25" s="221" t="s">
        <v>31</v>
      </c>
      <c r="F25" s="856">
        <f>'Year 1'!F25:Z25</f>
        <v>0</v>
      </c>
      <c r="G25" s="856"/>
      <c r="H25" s="856"/>
      <c r="I25" s="856"/>
      <c r="J25" s="856"/>
      <c r="K25" s="856"/>
      <c r="L25" s="856"/>
      <c r="M25" s="856"/>
      <c r="N25" s="856"/>
      <c r="O25" s="856"/>
      <c r="P25" s="856"/>
      <c r="Q25" s="856"/>
      <c r="R25" s="856"/>
      <c r="S25" s="856"/>
      <c r="T25" s="856"/>
      <c r="U25" s="856"/>
      <c r="V25" s="856"/>
      <c r="W25" s="856"/>
      <c r="X25" s="856"/>
      <c r="Y25" s="856"/>
      <c r="Z25" s="856"/>
      <c r="AA25" s="222"/>
      <c r="AB25" s="223"/>
      <c r="AC25" s="223"/>
      <c r="AD25" s="223"/>
      <c r="AE25" s="218">
        <f t="shared" si="2"/>
        <v>0</v>
      </c>
      <c r="AF25" s="224"/>
      <c r="AG25" s="214">
        <f t="shared" si="3"/>
        <v>0</v>
      </c>
      <c r="AH25" s="83"/>
    </row>
    <row r="26" spans="1:34" outlineLevel="1">
      <c r="A26" s="854" t="s">
        <v>44</v>
      </c>
      <c r="B26" s="855"/>
      <c r="C26" s="855"/>
      <c r="D26" s="220"/>
      <c r="E26" s="221" t="s">
        <v>31</v>
      </c>
      <c r="F26" s="856">
        <f>'Year 1'!F26:Z26</f>
        <v>0</v>
      </c>
      <c r="G26" s="856"/>
      <c r="H26" s="856"/>
      <c r="I26" s="856"/>
      <c r="J26" s="856"/>
      <c r="K26" s="856"/>
      <c r="L26" s="856"/>
      <c r="M26" s="856"/>
      <c r="N26" s="856"/>
      <c r="O26" s="856"/>
      <c r="P26" s="856"/>
      <c r="Q26" s="856"/>
      <c r="R26" s="856"/>
      <c r="S26" s="856"/>
      <c r="T26" s="856"/>
      <c r="U26" s="856"/>
      <c r="V26" s="856"/>
      <c r="W26" s="856"/>
      <c r="X26" s="856"/>
      <c r="Y26" s="856"/>
      <c r="Z26" s="856"/>
      <c r="AA26" s="222"/>
      <c r="AB26" s="223"/>
      <c r="AC26" s="223"/>
      <c r="AD26" s="223"/>
      <c r="AE26" s="218">
        <f t="shared" si="2"/>
        <v>0</v>
      </c>
      <c r="AF26" s="224"/>
      <c r="AG26" s="214">
        <f t="shared" si="3"/>
        <v>0</v>
      </c>
      <c r="AH26" s="83"/>
    </row>
    <row r="27" spans="1:34">
      <c r="A27" s="857" t="s">
        <v>45</v>
      </c>
      <c r="B27" s="858"/>
      <c r="C27" s="859">
        <f>SUM(D17:D26)</f>
        <v>0</v>
      </c>
      <c r="D27" s="859"/>
      <c r="E27" s="225" t="s">
        <v>31</v>
      </c>
      <c r="F27" s="821" t="s">
        <v>46</v>
      </c>
      <c r="G27" s="821"/>
      <c r="H27" s="821"/>
      <c r="I27" s="821"/>
      <c r="J27" s="821"/>
      <c r="K27" s="821"/>
      <c r="L27" s="821"/>
      <c r="M27" s="821"/>
      <c r="N27" s="821"/>
      <c r="O27" s="821"/>
      <c r="P27" s="821"/>
      <c r="Q27" s="821"/>
      <c r="R27" s="821"/>
      <c r="S27" s="821"/>
      <c r="T27" s="821"/>
      <c r="U27" s="821"/>
      <c r="V27" s="821"/>
      <c r="W27" s="821"/>
      <c r="X27" s="821"/>
      <c r="Y27" s="821"/>
      <c r="Z27" s="821"/>
      <c r="AA27" s="821"/>
      <c r="AB27" s="821"/>
      <c r="AC27" s="821"/>
      <c r="AD27" s="821"/>
      <c r="AE27" s="821"/>
      <c r="AF27" s="224"/>
      <c r="AG27" s="226">
        <f>SUM(AE17:AG26)</f>
        <v>0</v>
      </c>
      <c r="AH27" s="83"/>
    </row>
    <row r="28" spans="1:34" ht="15.75" thickBot="1">
      <c r="A28" s="860" t="s">
        <v>47</v>
      </c>
      <c r="B28" s="766"/>
      <c r="C28" s="766"/>
      <c r="D28" s="766"/>
      <c r="E28" s="766"/>
      <c r="F28" s="766"/>
      <c r="G28" s="766"/>
      <c r="H28" s="766"/>
      <c r="I28" s="766"/>
      <c r="J28" s="766"/>
      <c r="K28" s="766"/>
      <c r="L28" s="766"/>
      <c r="M28" s="766"/>
      <c r="N28" s="766"/>
      <c r="O28" s="766"/>
      <c r="P28" s="766"/>
      <c r="Q28" s="766"/>
      <c r="R28" s="766"/>
      <c r="S28" s="766"/>
      <c r="T28" s="766"/>
      <c r="U28" s="766"/>
      <c r="V28" s="766"/>
      <c r="W28" s="766"/>
      <c r="X28" s="766"/>
      <c r="Y28" s="766"/>
      <c r="Z28" s="766"/>
      <c r="AA28" s="766"/>
      <c r="AB28" s="766"/>
      <c r="AC28" s="766"/>
      <c r="AD28" s="766"/>
      <c r="AE28" s="861"/>
      <c r="AF28" s="227"/>
      <c r="AG28" s="228">
        <f>AG15+AG27</f>
        <v>0</v>
      </c>
      <c r="AH28" s="83"/>
    </row>
    <row r="29" spans="1:34" ht="15.75" thickBot="1">
      <c r="A29" s="844" t="s">
        <v>89</v>
      </c>
      <c r="B29" s="845"/>
      <c r="C29" s="845"/>
      <c r="D29" s="845"/>
      <c r="E29" s="845"/>
      <c r="F29" s="845"/>
      <c r="G29" s="845"/>
      <c r="H29" s="845"/>
      <c r="I29" s="845"/>
      <c r="J29" s="845"/>
      <c r="K29" s="845"/>
      <c r="L29" s="845"/>
      <c r="M29" s="845"/>
      <c r="N29" s="845"/>
      <c r="O29" s="845"/>
      <c r="P29" s="845"/>
      <c r="Q29" s="845"/>
      <c r="R29" s="845"/>
      <c r="S29" s="845"/>
      <c r="T29" s="845"/>
      <c r="U29" s="845"/>
      <c r="V29" s="845"/>
      <c r="W29" s="845"/>
      <c r="X29" s="845"/>
      <c r="Y29" s="845"/>
      <c r="Z29" s="845"/>
      <c r="AA29" s="845"/>
      <c r="AB29" s="845"/>
      <c r="AC29" s="845"/>
      <c r="AD29" s="845"/>
      <c r="AE29" s="846"/>
      <c r="AF29" s="229"/>
      <c r="AG29" s="230"/>
      <c r="AH29" s="93"/>
    </row>
    <row r="30" spans="1:34">
      <c r="A30" s="847" t="s">
        <v>49</v>
      </c>
      <c r="B30" s="654"/>
      <c r="C30" s="654"/>
      <c r="D30" s="654"/>
      <c r="E30" s="654"/>
      <c r="F30" s="654"/>
      <c r="G30" s="848"/>
      <c r="H30" s="830" t="str">
        <f>"1."</f>
        <v>1.</v>
      </c>
      <c r="I30" s="830"/>
      <c r="J30" s="830"/>
      <c r="K30" s="852"/>
      <c r="L30" s="852"/>
      <c r="M30" s="852"/>
      <c r="N30" s="852"/>
      <c r="O30" s="852"/>
      <c r="P30" s="852"/>
      <c r="Q30" s="852"/>
      <c r="R30" s="852"/>
      <c r="S30" s="852"/>
      <c r="T30" s="852"/>
      <c r="U30" s="852"/>
      <c r="V30" s="852"/>
      <c r="W30" s="852"/>
      <c r="X30" s="852"/>
      <c r="Y30" s="852"/>
      <c r="Z30" s="852"/>
      <c r="AA30" s="852"/>
      <c r="AB30" s="852"/>
      <c r="AC30" s="852"/>
      <c r="AD30" s="852"/>
      <c r="AE30" s="852"/>
      <c r="AF30" s="853"/>
      <c r="AG30" s="231"/>
      <c r="AH30" s="83"/>
    </row>
    <row r="31" spans="1:34">
      <c r="A31" s="847"/>
      <c r="B31" s="654"/>
      <c r="C31" s="654"/>
      <c r="D31" s="654"/>
      <c r="E31" s="654"/>
      <c r="F31" s="654"/>
      <c r="G31" s="848"/>
      <c r="H31" s="762" t="str">
        <f>"2."</f>
        <v>2.</v>
      </c>
      <c r="I31" s="762"/>
      <c r="J31" s="762"/>
      <c r="K31" s="839"/>
      <c r="L31" s="839"/>
      <c r="M31" s="839"/>
      <c r="N31" s="839"/>
      <c r="O31" s="839"/>
      <c r="P31" s="839"/>
      <c r="Q31" s="839"/>
      <c r="R31" s="839"/>
      <c r="S31" s="839"/>
      <c r="T31" s="839"/>
      <c r="U31" s="839"/>
      <c r="V31" s="839"/>
      <c r="W31" s="839"/>
      <c r="X31" s="839"/>
      <c r="Y31" s="839"/>
      <c r="Z31" s="839"/>
      <c r="AA31" s="839"/>
      <c r="AB31" s="839"/>
      <c r="AC31" s="839"/>
      <c r="AD31" s="839"/>
      <c r="AE31" s="839"/>
      <c r="AF31" s="839"/>
      <c r="AG31" s="231"/>
      <c r="AH31" s="83"/>
    </row>
    <row r="32" spans="1:34">
      <c r="A32" s="847"/>
      <c r="B32" s="654"/>
      <c r="C32" s="654"/>
      <c r="D32" s="654"/>
      <c r="E32" s="654"/>
      <c r="F32" s="654"/>
      <c r="G32" s="848"/>
      <c r="H32" s="762" t="str">
        <f>"3."</f>
        <v>3.</v>
      </c>
      <c r="I32" s="762"/>
      <c r="J32" s="762"/>
      <c r="K32" s="839"/>
      <c r="L32" s="839"/>
      <c r="M32" s="839"/>
      <c r="N32" s="839"/>
      <c r="O32" s="839"/>
      <c r="P32" s="839"/>
      <c r="Q32" s="839"/>
      <c r="R32" s="839"/>
      <c r="S32" s="839"/>
      <c r="T32" s="839"/>
      <c r="U32" s="839"/>
      <c r="V32" s="839"/>
      <c r="W32" s="839"/>
      <c r="X32" s="839"/>
      <c r="Y32" s="839"/>
      <c r="Z32" s="839"/>
      <c r="AA32" s="839"/>
      <c r="AB32" s="839"/>
      <c r="AC32" s="839"/>
      <c r="AD32" s="839"/>
      <c r="AE32" s="839"/>
      <c r="AF32" s="839"/>
      <c r="AG32" s="231"/>
      <c r="AH32" s="83"/>
    </row>
    <row r="33" spans="1:34">
      <c r="A33" s="847"/>
      <c r="B33" s="654"/>
      <c r="C33" s="654"/>
      <c r="D33" s="654"/>
      <c r="E33" s="654"/>
      <c r="F33" s="654"/>
      <c r="G33" s="848"/>
      <c r="H33" s="762" t="str">
        <f>"4."</f>
        <v>4.</v>
      </c>
      <c r="I33" s="762"/>
      <c r="J33" s="762"/>
      <c r="K33" s="839"/>
      <c r="L33" s="839"/>
      <c r="M33" s="839"/>
      <c r="N33" s="839"/>
      <c r="O33" s="839"/>
      <c r="P33" s="839"/>
      <c r="Q33" s="839"/>
      <c r="R33" s="839"/>
      <c r="S33" s="839"/>
      <c r="T33" s="839"/>
      <c r="U33" s="839"/>
      <c r="V33" s="839"/>
      <c r="W33" s="839"/>
      <c r="X33" s="839"/>
      <c r="Y33" s="839"/>
      <c r="Z33" s="839"/>
      <c r="AA33" s="839"/>
      <c r="AB33" s="839"/>
      <c r="AC33" s="839"/>
      <c r="AD33" s="839"/>
      <c r="AE33" s="839"/>
      <c r="AF33" s="839"/>
      <c r="AG33" s="231"/>
      <c r="AH33" s="83"/>
    </row>
    <row r="34" spans="1:34">
      <c r="A34" s="849"/>
      <c r="B34" s="850"/>
      <c r="C34" s="850"/>
      <c r="D34" s="850"/>
      <c r="E34" s="850"/>
      <c r="F34" s="850"/>
      <c r="G34" s="851"/>
      <c r="H34" s="762" t="str">
        <f>"5."</f>
        <v>5.</v>
      </c>
      <c r="I34" s="762"/>
      <c r="J34" s="762"/>
      <c r="K34" s="839"/>
      <c r="L34" s="839"/>
      <c r="M34" s="839"/>
      <c r="N34" s="839"/>
      <c r="O34" s="839"/>
      <c r="P34" s="839"/>
      <c r="Q34" s="839"/>
      <c r="R34" s="839"/>
      <c r="S34" s="839"/>
      <c r="T34" s="839"/>
      <c r="U34" s="839"/>
      <c r="V34" s="839"/>
      <c r="W34" s="839"/>
      <c r="X34" s="839"/>
      <c r="Y34" s="839"/>
      <c r="Z34" s="839"/>
      <c r="AA34" s="839"/>
      <c r="AB34" s="839"/>
      <c r="AC34" s="839"/>
      <c r="AD34" s="839"/>
      <c r="AE34" s="839"/>
      <c r="AF34" s="839"/>
      <c r="AG34" s="231"/>
      <c r="AH34" s="83"/>
    </row>
    <row r="35" spans="1:34" outlineLevel="1">
      <c r="A35" s="232"/>
      <c r="B35" s="233"/>
      <c r="C35" s="233"/>
      <c r="D35" s="233"/>
      <c r="E35" s="233"/>
      <c r="F35" s="233"/>
      <c r="G35" s="233"/>
      <c r="H35" s="840" t="str">
        <f>"6."</f>
        <v>6.</v>
      </c>
      <c r="I35" s="841"/>
      <c r="J35" s="841"/>
      <c r="K35" s="842"/>
      <c r="L35" s="843"/>
      <c r="M35" s="843"/>
      <c r="N35" s="843"/>
      <c r="O35" s="843"/>
      <c r="P35" s="843"/>
      <c r="Q35" s="843"/>
      <c r="R35" s="843"/>
      <c r="S35" s="843"/>
      <c r="T35" s="843"/>
      <c r="U35" s="843"/>
      <c r="V35" s="843"/>
      <c r="W35" s="843"/>
      <c r="X35" s="843"/>
      <c r="Y35" s="843"/>
      <c r="Z35" s="843"/>
      <c r="AA35" s="843"/>
      <c r="AB35" s="843"/>
      <c r="AC35" s="843"/>
      <c r="AD35" s="843"/>
      <c r="AE35" s="843"/>
      <c r="AF35" s="843"/>
      <c r="AG35" s="234"/>
      <c r="AH35" s="83"/>
    </row>
    <row r="36" spans="1:34" outlineLevel="1">
      <c r="A36" s="235"/>
      <c r="B36" s="144"/>
      <c r="C36" s="144"/>
      <c r="D36" s="144"/>
      <c r="E36" s="144"/>
      <c r="F36" s="144"/>
      <c r="G36" s="144"/>
      <c r="H36" s="729" t="str">
        <f>"7."</f>
        <v>7.</v>
      </c>
      <c r="I36" s="696"/>
      <c r="J36" s="696"/>
      <c r="K36" s="833"/>
      <c r="L36" s="834"/>
      <c r="M36" s="834"/>
      <c r="N36" s="834"/>
      <c r="O36" s="834"/>
      <c r="P36" s="834"/>
      <c r="Q36" s="834"/>
      <c r="R36" s="834"/>
      <c r="S36" s="834"/>
      <c r="T36" s="834"/>
      <c r="U36" s="834"/>
      <c r="V36" s="834"/>
      <c r="W36" s="834"/>
      <c r="X36" s="834"/>
      <c r="Y36" s="834"/>
      <c r="Z36" s="834"/>
      <c r="AA36" s="834"/>
      <c r="AB36" s="834"/>
      <c r="AC36" s="834"/>
      <c r="AD36" s="834"/>
      <c r="AE36" s="834"/>
      <c r="AF36" s="834"/>
      <c r="AG36" s="236"/>
      <c r="AH36" s="83"/>
    </row>
    <row r="37" spans="1:34" outlineLevel="1">
      <c r="A37" s="235"/>
      <c r="B37" s="144"/>
      <c r="C37" s="144"/>
      <c r="D37" s="144"/>
      <c r="E37" s="144"/>
      <c r="F37" s="144"/>
      <c r="G37" s="144"/>
      <c r="H37" s="729" t="str">
        <f>"8."</f>
        <v>8.</v>
      </c>
      <c r="I37" s="696"/>
      <c r="J37" s="696"/>
      <c r="K37" s="833"/>
      <c r="L37" s="834"/>
      <c r="M37" s="834"/>
      <c r="N37" s="834"/>
      <c r="O37" s="834"/>
      <c r="P37" s="834"/>
      <c r="Q37" s="834"/>
      <c r="R37" s="834"/>
      <c r="S37" s="834"/>
      <c r="T37" s="834"/>
      <c r="U37" s="834"/>
      <c r="V37" s="834"/>
      <c r="W37" s="834"/>
      <c r="X37" s="834"/>
      <c r="Y37" s="834"/>
      <c r="Z37" s="834"/>
      <c r="AA37" s="834"/>
      <c r="AB37" s="834"/>
      <c r="AC37" s="834"/>
      <c r="AD37" s="834"/>
      <c r="AE37" s="834"/>
      <c r="AF37" s="834"/>
      <c r="AG37" s="236"/>
      <c r="AH37" s="83"/>
    </row>
    <row r="38" spans="1:34" outlineLevel="1">
      <c r="A38" s="235"/>
      <c r="B38" s="144"/>
      <c r="C38" s="144"/>
      <c r="D38" s="144"/>
      <c r="E38" s="144"/>
      <c r="F38" s="144"/>
      <c r="G38" s="144"/>
      <c r="H38" s="729" t="str">
        <f>"9."</f>
        <v>9.</v>
      </c>
      <c r="I38" s="696"/>
      <c r="J38" s="696"/>
      <c r="K38" s="833"/>
      <c r="L38" s="834"/>
      <c r="M38" s="834"/>
      <c r="N38" s="834"/>
      <c r="O38" s="834"/>
      <c r="P38" s="834"/>
      <c r="Q38" s="834"/>
      <c r="R38" s="834"/>
      <c r="S38" s="834"/>
      <c r="T38" s="834"/>
      <c r="U38" s="834"/>
      <c r="V38" s="834"/>
      <c r="W38" s="834"/>
      <c r="X38" s="834"/>
      <c r="Y38" s="834"/>
      <c r="Z38" s="834"/>
      <c r="AA38" s="834"/>
      <c r="AB38" s="834"/>
      <c r="AC38" s="834"/>
      <c r="AD38" s="834"/>
      <c r="AE38" s="834"/>
      <c r="AF38" s="834"/>
      <c r="AG38" s="236"/>
      <c r="AH38" s="83"/>
    </row>
    <row r="39" spans="1:34" outlineLevel="1">
      <c r="A39" s="237"/>
      <c r="B39" s="238"/>
      <c r="C39" s="238"/>
      <c r="D39" s="238"/>
      <c r="E39" s="238"/>
      <c r="F39" s="238"/>
      <c r="G39" s="238"/>
      <c r="H39" s="835" t="str">
        <f>"10."</f>
        <v>10.</v>
      </c>
      <c r="I39" s="836"/>
      <c r="J39" s="836"/>
      <c r="K39" s="837"/>
      <c r="L39" s="838"/>
      <c r="M39" s="838"/>
      <c r="N39" s="838"/>
      <c r="O39" s="838"/>
      <c r="P39" s="838"/>
      <c r="Q39" s="838"/>
      <c r="R39" s="838"/>
      <c r="S39" s="838"/>
      <c r="T39" s="838"/>
      <c r="U39" s="838"/>
      <c r="V39" s="838"/>
      <c r="W39" s="838"/>
      <c r="X39" s="838"/>
      <c r="Y39" s="838"/>
      <c r="Z39" s="838"/>
      <c r="AA39" s="838"/>
      <c r="AB39" s="838"/>
      <c r="AC39" s="838"/>
      <c r="AD39" s="838"/>
      <c r="AE39" s="838"/>
      <c r="AF39" s="838"/>
      <c r="AG39" s="239"/>
      <c r="AH39" s="83"/>
    </row>
    <row r="40" spans="1:34" ht="15.75" thickBot="1">
      <c r="A40" s="806" t="s">
        <v>50</v>
      </c>
      <c r="B40" s="806"/>
      <c r="C40" s="806"/>
      <c r="D40" s="806"/>
      <c r="E40" s="806"/>
      <c r="F40" s="806"/>
      <c r="G40" s="806"/>
      <c r="H40" s="806"/>
      <c r="I40" s="806"/>
      <c r="J40" s="806"/>
      <c r="K40" s="806"/>
      <c r="L40" s="806"/>
      <c r="M40" s="806"/>
      <c r="N40" s="806"/>
      <c r="O40" s="806"/>
      <c r="P40" s="806"/>
      <c r="Q40" s="806"/>
      <c r="R40" s="806"/>
      <c r="S40" s="806"/>
      <c r="T40" s="806"/>
      <c r="U40" s="806"/>
      <c r="V40" s="806"/>
      <c r="W40" s="806"/>
      <c r="X40" s="806"/>
      <c r="Y40" s="806"/>
      <c r="Z40" s="806"/>
      <c r="AA40" s="806"/>
      <c r="AB40" s="806"/>
      <c r="AC40" s="806"/>
      <c r="AD40" s="806"/>
      <c r="AE40" s="806"/>
      <c r="AF40" s="806"/>
      <c r="AG40" s="228">
        <f>SUM(AG30:AG39)</f>
        <v>0</v>
      </c>
      <c r="AH40" s="83"/>
    </row>
    <row r="41" spans="1:34" ht="15.75" thickBot="1">
      <c r="A41" s="816" t="s">
        <v>51</v>
      </c>
      <c r="B41" s="817"/>
      <c r="C41" s="817"/>
      <c r="D41" s="817"/>
      <c r="E41" s="817"/>
      <c r="F41" s="817"/>
      <c r="G41" s="817"/>
      <c r="H41" s="817"/>
      <c r="I41" s="817"/>
      <c r="J41" s="817"/>
      <c r="K41" s="817"/>
      <c r="L41" s="817"/>
      <c r="M41" s="817"/>
      <c r="N41" s="817"/>
      <c r="O41" s="817"/>
      <c r="P41" s="817"/>
      <c r="Q41" s="817"/>
      <c r="R41" s="817"/>
      <c r="S41" s="817"/>
      <c r="T41" s="817"/>
      <c r="U41" s="817"/>
      <c r="V41" s="817"/>
      <c r="W41" s="817"/>
      <c r="X41" s="817"/>
      <c r="Y41" s="817"/>
      <c r="Z41" s="817"/>
      <c r="AA41" s="817"/>
      <c r="AB41" s="817"/>
      <c r="AC41" s="817"/>
      <c r="AD41" s="817"/>
      <c r="AE41" s="817"/>
      <c r="AF41" s="240"/>
      <c r="AG41" s="241"/>
      <c r="AH41" s="93"/>
    </row>
    <row r="42" spans="1:34">
      <c r="A42" s="829"/>
      <c r="B42" s="829"/>
      <c r="C42" s="829"/>
      <c r="D42" s="829"/>
      <c r="E42" s="829"/>
      <c r="F42" s="829"/>
      <c r="G42" s="829"/>
      <c r="H42" s="830" t="str">
        <f>"1."</f>
        <v>1.</v>
      </c>
      <c r="I42" s="830"/>
      <c r="J42" s="830"/>
      <c r="K42" s="831" t="s">
        <v>52</v>
      </c>
      <c r="L42" s="831"/>
      <c r="M42" s="831"/>
      <c r="N42" s="831"/>
      <c r="O42" s="831"/>
      <c r="P42" s="831"/>
      <c r="Q42" s="831"/>
      <c r="R42" s="831"/>
      <c r="S42" s="831"/>
      <c r="T42" s="831"/>
      <c r="U42" s="831"/>
      <c r="V42" s="831"/>
      <c r="W42" s="831"/>
      <c r="X42" s="831"/>
      <c r="Y42" s="831"/>
      <c r="Z42" s="831"/>
      <c r="AA42" s="831"/>
      <c r="AB42" s="831"/>
      <c r="AC42" s="831"/>
      <c r="AD42" s="831"/>
      <c r="AE42" s="831"/>
      <c r="AF42" s="832"/>
      <c r="AG42" s="242"/>
      <c r="AH42" s="83"/>
    </row>
    <row r="43" spans="1:34">
      <c r="A43" s="813"/>
      <c r="B43" s="813"/>
      <c r="C43" s="813"/>
      <c r="D43" s="813"/>
      <c r="E43" s="813"/>
      <c r="F43" s="813"/>
      <c r="G43" s="813"/>
      <c r="H43" s="762" t="str">
        <f>"2."</f>
        <v>2.</v>
      </c>
      <c r="I43" s="762"/>
      <c r="J43" s="762"/>
      <c r="K43" s="822" t="s">
        <v>53</v>
      </c>
      <c r="L43" s="822"/>
      <c r="M43" s="822"/>
      <c r="N43" s="822"/>
      <c r="O43" s="822"/>
      <c r="P43" s="822"/>
      <c r="Q43" s="822"/>
      <c r="R43" s="822"/>
      <c r="S43" s="822"/>
      <c r="T43" s="822"/>
      <c r="U43" s="822"/>
      <c r="V43" s="822"/>
      <c r="W43" s="822"/>
      <c r="X43" s="822"/>
      <c r="Y43" s="822"/>
      <c r="Z43" s="822"/>
      <c r="AA43" s="822"/>
      <c r="AB43" s="822"/>
      <c r="AC43" s="822"/>
      <c r="AD43" s="822"/>
      <c r="AE43" s="822"/>
      <c r="AF43" s="822"/>
      <c r="AG43" s="231">
        <v>0</v>
      </c>
      <c r="AH43" s="83"/>
    </row>
    <row r="44" spans="1:34" ht="15.75" thickBot="1">
      <c r="A44" s="806" t="s">
        <v>54</v>
      </c>
      <c r="B44" s="806"/>
      <c r="C44" s="806"/>
      <c r="D44" s="806"/>
      <c r="E44" s="806"/>
      <c r="F44" s="806"/>
      <c r="G44" s="806"/>
      <c r="H44" s="806"/>
      <c r="I44" s="806"/>
      <c r="J44" s="806"/>
      <c r="K44" s="806"/>
      <c r="L44" s="806"/>
      <c r="M44" s="806"/>
      <c r="N44" s="806"/>
      <c r="O44" s="806"/>
      <c r="P44" s="806"/>
      <c r="Q44" s="806"/>
      <c r="R44" s="806"/>
      <c r="S44" s="806"/>
      <c r="T44" s="806"/>
      <c r="U44" s="806"/>
      <c r="V44" s="806"/>
      <c r="W44" s="806"/>
      <c r="X44" s="806"/>
      <c r="Y44" s="806"/>
      <c r="Z44" s="806"/>
      <c r="AA44" s="806"/>
      <c r="AB44" s="806"/>
      <c r="AC44" s="806"/>
      <c r="AD44" s="806"/>
      <c r="AE44" s="806"/>
      <c r="AF44" s="806"/>
      <c r="AG44" s="228">
        <f>SUM(AG42:AG43)</f>
        <v>0</v>
      </c>
      <c r="AH44" s="83"/>
    </row>
    <row r="45" spans="1:34">
      <c r="A45" s="828" t="s">
        <v>55</v>
      </c>
      <c r="B45" s="828"/>
      <c r="C45" s="828"/>
      <c r="D45" s="828"/>
      <c r="E45" s="828"/>
      <c r="F45" s="828"/>
      <c r="G45" s="828"/>
      <c r="H45" s="828"/>
      <c r="I45" s="828"/>
      <c r="J45" s="828"/>
      <c r="K45" s="828"/>
      <c r="L45" s="828"/>
      <c r="M45" s="828"/>
      <c r="N45" s="828"/>
      <c r="O45" s="828"/>
      <c r="P45" s="828"/>
      <c r="Q45" s="828"/>
      <c r="R45" s="828"/>
      <c r="S45" s="828"/>
      <c r="T45" s="828"/>
      <c r="U45" s="828"/>
      <c r="V45" s="828"/>
      <c r="W45" s="828"/>
      <c r="X45" s="828"/>
      <c r="Y45" s="828"/>
      <c r="Z45" s="828"/>
      <c r="AA45" s="828"/>
      <c r="AB45" s="828"/>
      <c r="AC45" s="828"/>
      <c r="AD45" s="828"/>
      <c r="AE45" s="828"/>
      <c r="AF45" s="243"/>
      <c r="AG45" s="244"/>
      <c r="AH45" s="93"/>
    </row>
    <row r="46" spans="1:34">
      <c r="A46" s="813"/>
      <c r="B46" s="813"/>
      <c r="C46" s="813"/>
      <c r="D46" s="813"/>
      <c r="E46" s="813"/>
      <c r="F46" s="813"/>
      <c r="G46" s="813"/>
      <c r="H46" s="762" t="str">
        <f>"1."</f>
        <v>1.</v>
      </c>
      <c r="I46" s="762"/>
      <c r="J46" s="762"/>
      <c r="K46" s="820" t="s">
        <v>56</v>
      </c>
      <c r="L46" s="820"/>
      <c r="M46" s="820"/>
      <c r="N46" s="820"/>
      <c r="O46" s="820"/>
      <c r="P46" s="820"/>
      <c r="Q46" s="820"/>
      <c r="R46" s="820"/>
      <c r="S46" s="820"/>
      <c r="T46" s="820"/>
      <c r="U46" s="820"/>
      <c r="V46" s="820"/>
      <c r="W46" s="820"/>
      <c r="X46" s="820"/>
      <c r="Y46" s="820"/>
      <c r="Z46" s="820"/>
      <c r="AA46" s="820"/>
      <c r="AB46" s="820"/>
      <c r="AC46" s="820"/>
      <c r="AD46" s="820"/>
      <c r="AE46" s="820"/>
      <c r="AF46" s="820"/>
      <c r="AG46" s="546">
        <f>'Year 2'!AG46*1.04</f>
        <v>0</v>
      </c>
      <c r="AH46" s="83"/>
    </row>
    <row r="47" spans="1:34">
      <c r="A47" s="813"/>
      <c r="B47" s="813"/>
      <c r="C47" s="813"/>
      <c r="D47" s="813"/>
      <c r="E47" s="813"/>
      <c r="F47" s="813"/>
      <c r="G47" s="813"/>
      <c r="H47" s="762" t="str">
        <f>"2."</f>
        <v>2.</v>
      </c>
      <c r="I47" s="762"/>
      <c r="J47" s="762"/>
      <c r="K47" s="820" t="s">
        <v>57</v>
      </c>
      <c r="L47" s="820"/>
      <c r="M47" s="820"/>
      <c r="N47" s="820"/>
      <c r="O47" s="820"/>
      <c r="P47" s="820"/>
      <c r="Q47" s="820"/>
      <c r="R47" s="820"/>
      <c r="S47" s="820"/>
      <c r="T47" s="820"/>
      <c r="U47" s="820"/>
      <c r="V47" s="820"/>
      <c r="W47" s="820"/>
      <c r="X47" s="820"/>
      <c r="Y47" s="820"/>
      <c r="Z47" s="820"/>
      <c r="AA47" s="820"/>
      <c r="AB47" s="820"/>
      <c r="AC47" s="820"/>
      <c r="AD47" s="820"/>
      <c r="AE47" s="820"/>
      <c r="AF47" s="820"/>
      <c r="AG47" s="231"/>
      <c r="AH47" s="83"/>
    </row>
    <row r="48" spans="1:34">
      <c r="A48" s="813"/>
      <c r="B48" s="813"/>
      <c r="C48" s="813"/>
      <c r="D48" s="813"/>
      <c r="E48" s="813"/>
      <c r="F48" s="813"/>
      <c r="G48" s="813"/>
      <c r="H48" s="762" t="str">
        <f>"3."</f>
        <v>3.</v>
      </c>
      <c r="I48" s="762"/>
      <c r="J48" s="762"/>
      <c r="K48" s="820" t="s">
        <v>58</v>
      </c>
      <c r="L48" s="820"/>
      <c r="M48" s="820"/>
      <c r="N48" s="820"/>
      <c r="O48" s="820"/>
      <c r="P48" s="820"/>
      <c r="Q48" s="820"/>
      <c r="R48" s="820"/>
      <c r="S48" s="820"/>
      <c r="T48" s="820"/>
      <c r="U48" s="820"/>
      <c r="V48" s="820"/>
      <c r="W48" s="820"/>
      <c r="X48" s="820"/>
      <c r="Y48" s="820"/>
      <c r="Z48" s="820"/>
      <c r="AA48" s="820"/>
      <c r="AB48" s="820"/>
      <c r="AC48" s="820"/>
      <c r="AD48" s="820"/>
      <c r="AE48" s="820"/>
      <c r="AF48" s="820"/>
      <c r="AG48" s="231"/>
      <c r="AH48" s="83"/>
    </row>
    <row r="49" spans="1:34">
      <c r="A49" s="813"/>
      <c r="B49" s="813"/>
      <c r="C49" s="813"/>
      <c r="D49" s="813"/>
      <c r="E49" s="813"/>
      <c r="F49" s="813"/>
      <c r="G49" s="813"/>
      <c r="H49" s="762" t="str">
        <f>"4."</f>
        <v>4.</v>
      </c>
      <c r="I49" s="762"/>
      <c r="J49" s="762"/>
      <c r="K49" s="820" t="s">
        <v>59</v>
      </c>
      <c r="L49" s="820"/>
      <c r="M49" s="820"/>
      <c r="N49" s="820"/>
      <c r="O49" s="820"/>
      <c r="P49" s="820"/>
      <c r="Q49" s="820"/>
      <c r="R49" s="820"/>
      <c r="S49" s="820"/>
      <c r="T49" s="820"/>
      <c r="U49" s="820"/>
      <c r="V49" s="820"/>
      <c r="W49" s="820"/>
      <c r="X49" s="820"/>
      <c r="Y49" s="820"/>
      <c r="Z49" s="820"/>
      <c r="AA49" s="820"/>
      <c r="AB49" s="820"/>
      <c r="AC49" s="820"/>
      <c r="AD49" s="820"/>
      <c r="AE49" s="820"/>
      <c r="AF49" s="820"/>
      <c r="AG49" s="231"/>
      <c r="AH49" s="83"/>
    </row>
    <row r="50" spans="1:34">
      <c r="A50" s="813"/>
      <c r="B50" s="813"/>
      <c r="C50" s="813"/>
      <c r="D50" s="813"/>
      <c r="E50" s="813"/>
      <c r="F50" s="813"/>
      <c r="G50" s="813"/>
      <c r="H50" s="762" t="str">
        <f>"5."</f>
        <v>5.</v>
      </c>
      <c r="I50" s="762"/>
      <c r="J50" s="762"/>
      <c r="K50" s="825" t="s">
        <v>25</v>
      </c>
      <c r="L50" s="825"/>
      <c r="M50" s="825"/>
      <c r="N50" s="825"/>
      <c r="O50" s="825"/>
      <c r="P50" s="825"/>
      <c r="Q50" s="825"/>
      <c r="R50" s="825"/>
      <c r="S50" s="825"/>
      <c r="T50" s="825"/>
      <c r="U50" s="825"/>
      <c r="V50" s="825"/>
      <c r="W50" s="825"/>
      <c r="X50" s="825"/>
      <c r="Y50" s="825"/>
      <c r="Z50" s="825"/>
      <c r="AA50" s="825"/>
      <c r="AB50" s="825"/>
      <c r="AC50" s="825"/>
      <c r="AD50" s="825"/>
      <c r="AE50" s="825"/>
      <c r="AF50" s="825"/>
      <c r="AG50" s="245"/>
      <c r="AH50" s="82"/>
    </row>
    <row r="51" spans="1:34">
      <c r="A51" s="813"/>
      <c r="B51" s="813"/>
      <c r="C51" s="813"/>
      <c r="D51" s="813"/>
      <c r="E51" s="813"/>
      <c r="F51" s="813"/>
      <c r="G51" s="813"/>
      <c r="H51" s="826" t="s">
        <v>45</v>
      </c>
      <c r="I51" s="826"/>
      <c r="J51" s="801"/>
      <c r="K51" s="801"/>
      <c r="L51" s="827" t="s">
        <v>60</v>
      </c>
      <c r="M51" s="827"/>
      <c r="N51" s="827"/>
      <c r="O51" s="827"/>
      <c r="P51" s="827"/>
      <c r="Q51" s="827"/>
      <c r="R51" s="827"/>
      <c r="S51" s="827"/>
      <c r="T51" s="827"/>
      <c r="U51" s="827"/>
      <c r="V51" s="827"/>
      <c r="W51" s="827"/>
      <c r="X51" s="827"/>
      <c r="Y51" s="827"/>
      <c r="Z51" s="827"/>
      <c r="AA51" s="827"/>
      <c r="AB51" s="827"/>
      <c r="AC51" s="827"/>
      <c r="AD51" s="827"/>
      <c r="AE51" s="827"/>
      <c r="AF51" s="246"/>
      <c r="AG51" s="247"/>
      <c r="AH51" s="83"/>
    </row>
    <row r="52" spans="1:34" ht="15.75" thickBot="1">
      <c r="A52" s="815" t="s">
        <v>61</v>
      </c>
      <c r="B52" s="815"/>
      <c r="C52" s="815"/>
      <c r="D52" s="815"/>
      <c r="E52" s="815"/>
      <c r="F52" s="815"/>
      <c r="G52" s="815"/>
      <c r="H52" s="815"/>
      <c r="I52" s="815"/>
      <c r="J52" s="815"/>
      <c r="K52" s="815"/>
      <c r="L52" s="815"/>
      <c r="M52" s="815"/>
      <c r="N52" s="815"/>
      <c r="O52" s="815"/>
      <c r="P52" s="815"/>
      <c r="Q52" s="815"/>
      <c r="R52" s="815"/>
      <c r="S52" s="815"/>
      <c r="T52" s="815"/>
      <c r="U52" s="815"/>
      <c r="V52" s="815"/>
      <c r="W52" s="815"/>
      <c r="X52" s="815"/>
      <c r="Y52" s="815"/>
      <c r="Z52" s="815"/>
      <c r="AA52" s="815"/>
      <c r="AB52" s="815"/>
      <c r="AC52" s="815"/>
      <c r="AD52" s="815"/>
      <c r="AE52" s="815"/>
      <c r="AF52" s="248"/>
      <c r="AG52" s="228">
        <f>SUM(AG46:AG50)</f>
        <v>0</v>
      </c>
      <c r="AH52" s="83"/>
    </row>
    <row r="53" spans="1:34">
      <c r="A53" s="816" t="s">
        <v>62</v>
      </c>
      <c r="B53" s="817"/>
      <c r="C53" s="817"/>
      <c r="D53" s="817"/>
      <c r="E53" s="817"/>
      <c r="F53" s="817"/>
      <c r="G53" s="817"/>
      <c r="H53" s="817"/>
      <c r="I53" s="817"/>
      <c r="J53" s="817"/>
      <c r="K53" s="817"/>
      <c r="L53" s="817"/>
      <c r="M53" s="817"/>
      <c r="N53" s="817"/>
      <c r="O53" s="817"/>
      <c r="P53" s="817"/>
      <c r="Q53" s="817"/>
      <c r="R53" s="817"/>
      <c r="S53" s="817"/>
      <c r="T53" s="817"/>
      <c r="U53" s="817"/>
      <c r="V53" s="817"/>
      <c r="W53" s="817"/>
      <c r="X53" s="817"/>
      <c r="Y53" s="817"/>
      <c r="Z53" s="817"/>
      <c r="AA53" s="817"/>
      <c r="AB53" s="817"/>
      <c r="AC53" s="817"/>
      <c r="AD53" s="817"/>
      <c r="AE53" s="817"/>
      <c r="AF53" s="202"/>
      <c r="AG53" s="249"/>
      <c r="AH53" s="93"/>
    </row>
    <row r="54" spans="1:34">
      <c r="A54" s="812"/>
      <c r="B54" s="813"/>
      <c r="C54" s="813"/>
      <c r="D54" s="813"/>
      <c r="E54" s="813"/>
      <c r="F54" s="813"/>
      <c r="G54" s="813"/>
      <c r="H54" s="762" t="str">
        <f>"1."</f>
        <v>1.</v>
      </c>
      <c r="I54" s="762"/>
      <c r="J54" s="762"/>
      <c r="K54" s="820" t="s">
        <v>63</v>
      </c>
      <c r="L54" s="820"/>
      <c r="M54" s="820"/>
      <c r="N54" s="820"/>
      <c r="O54" s="820"/>
      <c r="P54" s="820"/>
      <c r="Q54" s="820"/>
      <c r="R54" s="820"/>
      <c r="S54" s="820"/>
      <c r="T54" s="820"/>
      <c r="U54" s="820"/>
      <c r="V54" s="820"/>
      <c r="W54" s="820"/>
      <c r="X54" s="820"/>
      <c r="Y54" s="820"/>
      <c r="Z54" s="820"/>
      <c r="AA54" s="820"/>
      <c r="AB54" s="820"/>
      <c r="AC54" s="820"/>
      <c r="AD54" s="820"/>
      <c r="AE54" s="820"/>
      <c r="AF54" s="820"/>
      <c r="AG54" s="250"/>
      <c r="AH54" s="82"/>
    </row>
    <row r="55" spans="1:34">
      <c r="A55" s="812"/>
      <c r="B55" s="813"/>
      <c r="C55" s="813"/>
      <c r="D55" s="813"/>
      <c r="E55" s="813"/>
      <c r="F55" s="813"/>
      <c r="G55" s="813"/>
      <c r="H55" s="762" t="str">
        <f>"2."</f>
        <v>2.</v>
      </c>
      <c r="I55" s="762"/>
      <c r="J55" s="762"/>
      <c r="K55" s="821" t="s">
        <v>64</v>
      </c>
      <c r="L55" s="821"/>
      <c r="M55" s="821"/>
      <c r="N55" s="821"/>
      <c r="O55" s="821"/>
      <c r="P55" s="821"/>
      <c r="Q55" s="821"/>
      <c r="R55" s="821"/>
      <c r="S55" s="821"/>
      <c r="T55" s="821"/>
      <c r="U55" s="821"/>
      <c r="V55" s="821"/>
      <c r="W55" s="821"/>
      <c r="X55" s="821"/>
      <c r="Y55" s="821"/>
      <c r="Z55" s="821"/>
      <c r="AA55" s="821"/>
      <c r="AB55" s="821"/>
      <c r="AC55" s="821"/>
      <c r="AD55" s="821"/>
      <c r="AE55" s="821"/>
      <c r="AF55" s="251"/>
      <c r="AG55" s="250"/>
      <c r="AH55" s="82"/>
    </row>
    <row r="56" spans="1:34">
      <c r="A56" s="812"/>
      <c r="B56" s="813"/>
      <c r="C56" s="813"/>
      <c r="D56" s="813"/>
      <c r="E56" s="813"/>
      <c r="F56" s="813"/>
      <c r="G56" s="813"/>
      <c r="H56" s="762" t="str">
        <f>"3."</f>
        <v>3.</v>
      </c>
      <c r="I56" s="762"/>
      <c r="J56" s="762"/>
      <c r="K56" s="820" t="s">
        <v>90</v>
      </c>
      <c r="L56" s="820"/>
      <c r="M56" s="820"/>
      <c r="N56" s="820"/>
      <c r="O56" s="820"/>
      <c r="P56" s="820"/>
      <c r="Q56" s="820"/>
      <c r="R56" s="820"/>
      <c r="S56" s="820"/>
      <c r="T56" s="820"/>
      <c r="U56" s="820"/>
      <c r="V56" s="820"/>
      <c r="W56" s="820"/>
      <c r="X56" s="820"/>
      <c r="Y56" s="820"/>
      <c r="Z56" s="820"/>
      <c r="AA56" s="820"/>
      <c r="AB56" s="820"/>
      <c r="AC56" s="820"/>
      <c r="AD56" s="820"/>
      <c r="AE56" s="820"/>
      <c r="AF56" s="820"/>
      <c r="AG56" s="250"/>
      <c r="AH56" s="82"/>
    </row>
    <row r="57" spans="1:34">
      <c r="A57" s="812"/>
      <c r="B57" s="813"/>
      <c r="C57" s="813"/>
      <c r="D57" s="813"/>
      <c r="E57" s="813"/>
      <c r="F57" s="813"/>
      <c r="G57" s="813"/>
      <c r="H57" s="762" t="str">
        <f>"4."</f>
        <v>4.</v>
      </c>
      <c r="I57" s="762"/>
      <c r="J57" s="762"/>
      <c r="K57" s="820" t="s">
        <v>66</v>
      </c>
      <c r="L57" s="820"/>
      <c r="M57" s="820"/>
      <c r="N57" s="820"/>
      <c r="O57" s="820"/>
      <c r="P57" s="820"/>
      <c r="Q57" s="820"/>
      <c r="R57" s="820"/>
      <c r="S57" s="820"/>
      <c r="T57" s="820"/>
      <c r="U57" s="820"/>
      <c r="V57" s="820"/>
      <c r="W57" s="820"/>
      <c r="X57" s="820"/>
      <c r="Y57" s="820"/>
      <c r="Z57" s="820"/>
      <c r="AA57" s="820"/>
      <c r="AB57" s="820"/>
      <c r="AC57" s="820"/>
      <c r="AD57" s="820"/>
      <c r="AE57" s="820"/>
      <c r="AF57" s="820"/>
      <c r="AG57" s="250"/>
      <c r="AH57" s="82"/>
    </row>
    <row r="58" spans="1:34">
      <c r="A58" s="812"/>
      <c r="B58" s="813"/>
      <c r="C58" s="813"/>
      <c r="D58" s="813"/>
      <c r="E58" s="813"/>
      <c r="F58" s="813"/>
      <c r="G58" s="813"/>
      <c r="H58" s="762" t="str">
        <f>"5."</f>
        <v>5.</v>
      </c>
      <c r="I58" s="762"/>
      <c r="J58" s="762"/>
      <c r="K58" s="822" t="s">
        <v>67</v>
      </c>
      <c r="L58" s="822"/>
      <c r="M58" s="822"/>
      <c r="N58" s="822"/>
      <c r="O58" s="822"/>
      <c r="P58" s="822"/>
      <c r="Q58" s="822"/>
      <c r="R58" s="822"/>
      <c r="S58" s="822"/>
      <c r="T58" s="822"/>
      <c r="U58" s="822"/>
      <c r="V58" s="822"/>
      <c r="W58" s="822"/>
      <c r="X58" s="822"/>
      <c r="Y58" s="822"/>
      <c r="Z58" s="822"/>
      <c r="AA58" s="822"/>
      <c r="AB58" s="822"/>
      <c r="AC58" s="822"/>
      <c r="AD58" s="822"/>
      <c r="AE58" s="822"/>
      <c r="AF58" s="822"/>
      <c r="AG58" s="250"/>
      <c r="AH58" s="159">
        <v>0</v>
      </c>
    </row>
    <row r="59" spans="1:34" outlineLevel="1">
      <c r="A59" s="812"/>
      <c r="B59" s="813"/>
      <c r="C59" s="813"/>
      <c r="D59" s="813"/>
      <c r="E59" s="813"/>
      <c r="F59" s="813"/>
      <c r="G59" s="813"/>
      <c r="H59" s="762" t="str">
        <f>"6."</f>
        <v>6.</v>
      </c>
      <c r="I59" s="762"/>
      <c r="J59" s="762"/>
      <c r="K59" s="822" t="s">
        <v>68</v>
      </c>
      <c r="L59" s="822"/>
      <c r="M59" s="822"/>
      <c r="N59" s="822"/>
      <c r="O59" s="822"/>
      <c r="P59" s="822"/>
      <c r="Q59" s="822"/>
      <c r="R59" s="822"/>
      <c r="S59" s="822"/>
      <c r="T59" s="822"/>
      <c r="U59" s="822"/>
      <c r="V59" s="822"/>
      <c r="W59" s="822"/>
      <c r="X59" s="822"/>
      <c r="Y59" s="822"/>
      <c r="Z59" s="822"/>
      <c r="AA59" s="822"/>
      <c r="AB59" s="822"/>
      <c r="AC59" s="822"/>
      <c r="AD59" s="822"/>
      <c r="AE59" s="822"/>
      <c r="AF59" s="822"/>
      <c r="AG59" s="250"/>
      <c r="AH59" s="159">
        <v>0</v>
      </c>
    </row>
    <row r="60" spans="1:34" outlineLevel="1">
      <c r="A60" s="812"/>
      <c r="B60" s="813"/>
      <c r="C60" s="813"/>
      <c r="D60" s="813"/>
      <c r="E60" s="813"/>
      <c r="F60" s="813"/>
      <c r="G60" s="813"/>
      <c r="H60" s="762" t="str">
        <f>"7."</f>
        <v>7.</v>
      </c>
      <c r="I60" s="762"/>
      <c r="J60" s="762"/>
      <c r="K60" s="822" t="s">
        <v>69</v>
      </c>
      <c r="L60" s="822"/>
      <c r="M60" s="822"/>
      <c r="N60" s="822"/>
      <c r="O60" s="822"/>
      <c r="P60" s="822"/>
      <c r="Q60" s="822"/>
      <c r="R60" s="822"/>
      <c r="S60" s="822"/>
      <c r="T60" s="822"/>
      <c r="U60" s="822"/>
      <c r="V60" s="822"/>
      <c r="W60" s="822"/>
      <c r="X60" s="822"/>
      <c r="Y60" s="822"/>
      <c r="Z60" s="822"/>
      <c r="AA60" s="822"/>
      <c r="AB60" s="822"/>
      <c r="AC60" s="822"/>
      <c r="AD60" s="822"/>
      <c r="AE60" s="822"/>
      <c r="AF60" s="822"/>
      <c r="AG60" s="250"/>
      <c r="AH60" s="159">
        <v>0</v>
      </c>
    </row>
    <row r="61" spans="1:34" outlineLevel="1">
      <c r="A61" s="812"/>
      <c r="B61" s="813"/>
      <c r="C61" s="813"/>
      <c r="D61" s="813"/>
      <c r="E61" s="813"/>
      <c r="F61" s="813"/>
      <c r="G61" s="813"/>
      <c r="H61" s="762" t="str">
        <f>"8."</f>
        <v>8.</v>
      </c>
      <c r="I61" s="762"/>
      <c r="J61" s="762"/>
      <c r="K61" s="822" t="s">
        <v>70</v>
      </c>
      <c r="L61" s="822"/>
      <c r="M61" s="822"/>
      <c r="N61" s="822"/>
      <c r="O61" s="822"/>
      <c r="P61" s="822"/>
      <c r="Q61" s="822"/>
      <c r="R61" s="822"/>
      <c r="S61" s="822"/>
      <c r="T61" s="822"/>
      <c r="U61" s="822"/>
      <c r="V61" s="822"/>
      <c r="W61" s="822"/>
      <c r="X61" s="822"/>
      <c r="Y61" s="822"/>
      <c r="Z61" s="822"/>
      <c r="AA61" s="822"/>
      <c r="AB61" s="822"/>
      <c r="AC61" s="822"/>
      <c r="AD61" s="822"/>
      <c r="AE61" s="822"/>
      <c r="AF61" s="822"/>
      <c r="AG61" s="250"/>
      <c r="AH61" s="159">
        <v>0</v>
      </c>
    </row>
    <row r="62" spans="1:34" outlineLevel="1">
      <c r="A62" s="812"/>
      <c r="B62" s="813"/>
      <c r="C62" s="813"/>
      <c r="D62" s="813"/>
      <c r="E62" s="813"/>
      <c r="F62" s="813"/>
      <c r="G62" s="813"/>
      <c r="H62" s="762" t="str">
        <f>"9."</f>
        <v>9.</v>
      </c>
      <c r="I62" s="762"/>
      <c r="J62" s="762"/>
      <c r="K62" s="822" t="s">
        <v>71</v>
      </c>
      <c r="L62" s="822"/>
      <c r="M62" s="822"/>
      <c r="N62" s="822"/>
      <c r="O62" s="822"/>
      <c r="P62" s="822"/>
      <c r="Q62" s="822"/>
      <c r="R62" s="822"/>
      <c r="S62" s="822"/>
      <c r="T62" s="822"/>
      <c r="U62" s="822"/>
      <c r="V62" s="822"/>
      <c r="W62" s="822"/>
      <c r="X62" s="822"/>
      <c r="Y62" s="822"/>
      <c r="Z62" s="822"/>
      <c r="AA62" s="822"/>
      <c r="AB62" s="822"/>
      <c r="AC62" s="822"/>
      <c r="AD62" s="822"/>
      <c r="AE62" s="822"/>
      <c r="AF62" s="822"/>
      <c r="AG62" s="250"/>
      <c r="AH62" s="159">
        <v>0</v>
      </c>
    </row>
    <row r="63" spans="1:34">
      <c r="A63" s="818"/>
      <c r="B63" s="819"/>
      <c r="C63" s="819"/>
      <c r="D63" s="819"/>
      <c r="E63" s="819"/>
      <c r="F63" s="819"/>
      <c r="G63" s="819"/>
      <c r="H63" s="823" t="str">
        <f>"10."</f>
        <v>10.</v>
      </c>
      <c r="I63" s="823"/>
      <c r="J63" s="823"/>
      <c r="K63" s="824" t="s">
        <v>25</v>
      </c>
      <c r="L63" s="824"/>
      <c r="M63" s="824"/>
      <c r="N63" s="824"/>
      <c r="O63" s="824"/>
      <c r="P63" s="824"/>
      <c r="Q63" s="824"/>
      <c r="R63" s="824"/>
      <c r="S63" s="824"/>
      <c r="T63" s="824"/>
      <c r="U63" s="824"/>
      <c r="V63" s="824"/>
      <c r="W63" s="824"/>
      <c r="X63" s="824"/>
      <c r="Y63" s="824"/>
      <c r="Z63" s="824"/>
      <c r="AA63" s="824"/>
      <c r="AB63" s="824"/>
      <c r="AC63" s="824"/>
      <c r="AD63" s="824"/>
      <c r="AE63" s="824"/>
      <c r="AF63" s="824"/>
      <c r="AG63" s="250"/>
      <c r="AH63" s="82"/>
    </row>
    <row r="64" spans="1:34" ht="15.75" thickBot="1">
      <c r="A64" s="805" t="s">
        <v>73</v>
      </c>
      <c r="B64" s="806"/>
      <c r="C64" s="806"/>
      <c r="D64" s="806" t="s">
        <v>74</v>
      </c>
      <c r="E64" s="806"/>
      <c r="F64" s="806"/>
      <c r="G64" s="806"/>
      <c r="H64" s="806"/>
      <c r="I64" s="806"/>
      <c r="J64" s="806"/>
      <c r="K64" s="806"/>
      <c r="L64" s="806"/>
      <c r="M64" s="806"/>
      <c r="N64" s="806"/>
      <c r="O64" s="806"/>
      <c r="P64" s="806"/>
      <c r="Q64" s="806"/>
      <c r="R64" s="806"/>
      <c r="S64" s="806"/>
      <c r="T64" s="806"/>
      <c r="U64" s="806"/>
      <c r="V64" s="806"/>
      <c r="W64" s="806"/>
      <c r="X64" s="806"/>
      <c r="Y64" s="806"/>
      <c r="Z64" s="806"/>
      <c r="AA64" s="806"/>
      <c r="AB64" s="806"/>
      <c r="AC64" s="806"/>
      <c r="AD64" s="806"/>
      <c r="AE64" s="806"/>
      <c r="AF64" s="806"/>
      <c r="AG64" s="252">
        <f>SUM(AG54:AG63)</f>
        <v>0</v>
      </c>
      <c r="AH64" s="82"/>
    </row>
    <row r="65" spans="1:34" ht="15.75" thickBot="1">
      <c r="A65" s="807" t="s">
        <v>75</v>
      </c>
      <c r="B65" s="808"/>
      <c r="C65" s="808"/>
      <c r="D65" s="808"/>
      <c r="E65" s="808"/>
      <c r="F65" s="808"/>
      <c r="G65" s="808"/>
      <c r="H65" s="808"/>
      <c r="I65" s="808"/>
      <c r="J65" s="808"/>
      <c r="K65" s="808"/>
      <c r="L65" s="808"/>
      <c r="M65" s="808"/>
      <c r="N65" s="808"/>
      <c r="O65" s="808"/>
      <c r="P65" s="808"/>
      <c r="Q65" s="808"/>
      <c r="R65" s="808"/>
      <c r="S65" s="808"/>
      <c r="T65" s="808"/>
      <c r="U65" s="808"/>
      <c r="V65" s="808"/>
      <c r="W65" s="808"/>
      <c r="X65" s="808"/>
      <c r="Y65" s="808"/>
      <c r="Z65" s="808"/>
      <c r="AA65" s="808"/>
      <c r="AB65" s="808"/>
      <c r="AC65" s="808"/>
      <c r="AD65" s="808"/>
      <c r="AE65" s="808"/>
      <c r="AF65" s="809"/>
      <c r="AG65" s="549">
        <f>SUM(AG28,AG40,AG44,AG52,AG64)</f>
        <v>0</v>
      </c>
      <c r="AH65" s="61"/>
    </row>
    <row r="66" spans="1:34">
      <c r="A66" s="810" t="s">
        <v>76</v>
      </c>
      <c r="B66" s="811"/>
      <c r="C66" s="811"/>
      <c r="D66" s="811"/>
      <c r="E66" s="811"/>
      <c r="F66" s="811"/>
      <c r="G66" s="811"/>
      <c r="H66" s="811"/>
      <c r="I66" s="811"/>
      <c r="J66" s="811"/>
      <c r="K66" s="811"/>
      <c r="L66" s="811"/>
      <c r="M66" s="811"/>
      <c r="N66" s="811"/>
      <c r="O66" s="811"/>
      <c r="P66" s="811"/>
      <c r="Q66" s="811"/>
      <c r="R66" s="811"/>
      <c r="S66" s="811"/>
      <c r="T66" s="811"/>
      <c r="U66" s="811"/>
      <c r="V66" s="811"/>
      <c r="W66" s="811"/>
      <c r="X66" s="811"/>
      <c r="Y66" s="811"/>
      <c r="Z66" s="811"/>
      <c r="AA66" s="811"/>
      <c r="AB66" s="811"/>
      <c r="AC66" s="811"/>
      <c r="AD66" s="811"/>
      <c r="AE66" s="811"/>
      <c r="AF66" s="253"/>
      <c r="AG66" s="254"/>
      <c r="AH66" s="255"/>
    </row>
    <row r="67" spans="1:34">
      <c r="A67" s="812"/>
      <c r="B67" s="813"/>
      <c r="C67" s="813"/>
      <c r="D67" s="813"/>
      <c r="E67" s="813"/>
      <c r="F67" s="813"/>
      <c r="G67" s="813"/>
      <c r="H67" s="762" t="s">
        <v>77</v>
      </c>
      <c r="I67" s="762"/>
      <c r="J67" s="762"/>
      <c r="K67" s="762"/>
      <c r="L67" s="762"/>
      <c r="M67" s="762"/>
      <c r="N67" s="762"/>
      <c r="O67" s="762"/>
      <c r="P67" s="762"/>
      <c r="Q67" s="762"/>
      <c r="R67" s="762"/>
      <c r="S67" s="762"/>
      <c r="T67" s="762"/>
      <c r="U67" s="762"/>
      <c r="V67" s="762"/>
      <c r="W67" s="762"/>
      <c r="X67" s="762" t="s">
        <v>78</v>
      </c>
      <c r="Y67" s="762"/>
      <c r="Z67" s="762"/>
      <c r="AA67" s="762"/>
      <c r="AB67" s="762"/>
      <c r="AC67" s="762"/>
      <c r="AD67" s="762" t="s">
        <v>79</v>
      </c>
      <c r="AE67" s="762"/>
      <c r="AF67" s="762"/>
      <c r="AG67" s="256" t="s">
        <v>80</v>
      </c>
      <c r="AH67" s="82"/>
    </row>
    <row r="68" spans="1:34">
      <c r="A68" s="812"/>
      <c r="B68" s="813"/>
      <c r="C68" s="813"/>
      <c r="D68" s="813"/>
      <c r="E68" s="813"/>
      <c r="F68" s="813"/>
      <c r="G68" s="813"/>
      <c r="H68" s="762" t="str">
        <f>"1."</f>
        <v>1.</v>
      </c>
      <c r="I68" s="762"/>
      <c r="J68" s="762"/>
      <c r="K68" s="814" t="s">
        <v>81</v>
      </c>
      <c r="L68" s="814"/>
      <c r="M68" s="814"/>
      <c r="N68" s="814"/>
      <c r="O68" s="814"/>
      <c r="P68" s="814"/>
      <c r="Q68" s="814"/>
      <c r="R68" s="814"/>
      <c r="S68" s="814"/>
      <c r="T68" s="814"/>
      <c r="U68" s="814"/>
      <c r="V68" s="814"/>
      <c r="W68" s="814"/>
      <c r="X68" s="802">
        <v>0.4</v>
      </c>
      <c r="Y68" s="802"/>
      <c r="Z68" s="802"/>
      <c r="AA68" s="802"/>
      <c r="AB68" s="802"/>
      <c r="AC68" s="802"/>
      <c r="AD68" s="800">
        <f>IF(K68="Modified Total Direct Costs (MTDC)",(AG65-AG40-AG52-AG58-AG59-AG60-AG61-AG62)+SUM(AH58:AH62),IF(K68="Total Direct Costs (TDC)",AG65,IF(K68="Salaries and Wages",AG28,0)))</f>
        <v>0</v>
      </c>
      <c r="AE68" s="800"/>
      <c r="AF68" s="800"/>
      <c r="AG68" s="257">
        <f>AD68*X68</f>
        <v>0</v>
      </c>
      <c r="AH68" s="82"/>
    </row>
    <row r="69" spans="1:34">
      <c r="A69" s="812"/>
      <c r="B69" s="813"/>
      <c r="C69" s="813"/>
      <c r="D69" s="813"/>
      <c r="E69" s="813"/>
      <c r="F69" s="813"/>
      <c r="G69" s="813"/>
      <c r="H69" s="762" t="str">
        <f>"2."</f>
        <v>2.</v>
      </c>
      <c r="I69" s="762"/>
      <c r="J69" s="762"/>
      <c r="K69" s="801"/>
      <c r="L69" s="801"/>
      <c r="M69" s="801"/>
      <c r="N69" s="801"/>
      <c r="O69" s="801"/>
      <c r="P69" s="801"/>
      <c r="Q69" s="801"/>
      <c r="R69" s="801"/>
      <c r="S69" s="801"/>
      <c r="T69" s="801"/>
      <c r="U69" s="801"/>
      <c r="V69" s="801"/>
      <c r="W69" s="801"/>
      <c r="X69" s="802"/>
      <c r="Y69" s="802"/>
      <c r="Z69" s="802"/>
      <c r="AA69" s="802"/>
      <c r="AB69" s="802"/>
      <c r="AC69" s="802"/>
      <c r="AD69" s="803">
        <f>IF(K69="Modified Total Direct Costs (MTDC)",(AG65-AG40-AG52-AG58-AG59-AG60-AG61-AG62)+SUM(AH58:AH62),IF(K69="Total Direct Costs (TDC)",AG65,IF(K69="Salaries and Wages",AG28,0)))</f>
        <v>0</v>
      </c>
      <c r="AE69" s="803"/>
      <c r="AF69" s="258"/>
      <c r="AG69" s="259">
        <f>AD69*X69</f>
        <v>0</v>
      </c>
      <c r="AH69" s="82"/>
    </row>
    <row r="70" spans="1:34">
      <c r="A70" s="812"/>
      <c r="B70" s="813"/>
      <c r="C70" s="813"/>
      <c r="D70" s="813"/>
      <c r="E70" s="813"/>
      <c r="F70" s="813"/>
      <c r="G70" s="813"/>
      <c r="H70" s="804" t="s">
        <v>82</v>
      </c>
      <c r="I70" s="804"/>
      <c r="J70" s="804"/>
      <c r="K70" s="804"/>
      <c r="L70" s="804"/>
      <c r="M70" s="804"/>
      <c r="N70" s="804"/>
      <c r="O70" s="804"/>
      <c r="P70" s="804"/>
      <c r="Q70" s="804"/>
      <c r="R70" s="804"/>
      <c r="S70" s="804"/>
      <c r="T70" s="804"/>
      <c r="U70" s="804"/>
      <c r="V70" s="804"/>
      <c r="W70" s="804"/>
      <c r="X70" s="804"/>
      <c r="Y70" s="804"/>
      <c r="Z70" s="804"/>
      <c r="AA70" s="804"/>
      <c r="AB70" s="804"/>
      <c r="AC70" s="804"/>
      <c r="AD70" s="804"/>
      <c r="AE70" s="804"/>
      <c r="AF70" s="260"/>
      <c r="AG70" s="261"/>
      <c r="AH70" s="83"/>
    </row>
    <row r="71" spans="1:34">
      <c r="A71" s="796" t="s">
        <v>83</v>
      </c>
      <c r="B71" s="797"/>
      <c r="C71" s="797"/>
      <c r="D71" s="797"/>
      <c r="E71" s="797"/>
      <c r="F71" s="797"/>
      <c r="G71" s="797"/>
      <c r="H71" s="797"/>
      <c r="I71" s="797"/>
      <c r="J71" s="797"/>
      <c r="K71" s="797"/>
      <c r="L71" s="797"/>
      <c r="M71" s="797"/>
      <c r="N71" s="797"/>
      <c r="O71" s="797"/>
      <c r="P71" s="797"/>
      <c r="Q71" s="797"/>
      <c r="R71" s="797"/>
      <c r="S71" s="797"/>
      <c r="T71" s="797"/>
      <c r="U71" s="797"/>
      <c r="V71" s="797"/>
      <c r="W71" s="797"/>
      <c r="X71" s="797"/>
      <c r="Y71" s="797"/>
      <c r="Z71" s="797"/>
      <c r="AA71" s="797"/>
      <c r="AB71" s="797"/>
      <c r="AC71" s="797"/>
      <c r="AD71" s="797"/>
      <c r="AE71" s="797"/>
      <c r="AF71" s="797"/>
      <c r="AG71" s="262">
        <f>SUM(AG68:AG69)</f>
        <v>0</v>
      </c>
      <c r="AH71" s="263"/>
    </row>
    <row r="72" spans="1:34" ht="15.75" thickBot="1">
      <c r="A72" s="798" t="s">
        <v>84</v>
      </c>
      <c r="B72" s="799"/>
      <c r="C72" s="799"/>
      <c r="D72" s="799"/>
      <c r="E72" s="799"/>
      <c r="F72" s="799"/>
      <c r="G72" s="799"/>
      <c r="H72" s="799"/>
      <c r="I72" s="799"/>
      <c r="J72" s="799"/>
      <c r="K72" s="799"/>
      <c r="L72" s="799"/>
      <c r="M72" s="799"/>
      <c r="N72" s="799"/>
      <c r="O72" s="799"/>
      <c r="P72" s="799"/>
      <c r="Q72" s="799"/>
      <c r="R72" s="799"/>
      <c r="S72" s="799"/>
      <c r="T72" s="799"/>
      <c r="U72" s="799"/>
      <c r="V72" s="799"/>
      <c r="W72" s="799"/>
      <c r="X72" s="799"/>
      <c r="Y72" s="799"/>
      <c r="Z72" s="799"/>
      <c r="AA72" s="799"/>
      <c r="AB72" s="799"/>
      <c r="AC72" s="799"/>
      <c r="AD72" s="799"/>
      <c r="AE72" s="799"/>
      <c r="AF72" s="799"/>
      <c r="AG72" s="264">
        <f>AG65+AG71</f>
        <v>0</v>
      </c>
      <c r="AH72" s="83"/>
    </row>
    <row r="73" spans="1:34">
      <c r="A73" s="172"/>
      <c r="B73" s="172"/>
      <c r="C73" s="173"/>
      <c r="D73" s="172"/>
      <c r="E73" s="174"/>
      <c r="F73" s="172"/>
      <c r="G73" s="172"/>
      <c r="H73" s="172"/>
      <c r="I73" s="172"/>
      <c r="J73" s="172"/>
      <c r="K73" s="172"/>
      <c r="L73" s="172"/>
      <c r="M73" s="172"/>
      <c r="N73" s="172"/>
      <c r="O73" s="172"/>
      <c r="P73" s="172"/>
      <c r="Q73" s="172"/>
      <c r="R73" s="172"/>
      <c r="S73" s="172"/>
      <c r="T73" s="172"/>
      <c r="U73" s="172"/>
      <c r="V73" s="172"/>
      <c r="W73" s="172"/>
      <c r="X73" s="172"/>
      <c r="Y73" s="172"/>
      <c r="Z73" s="172"/>
      <c r="AA73" s="172"/>
      <c r="AB73" s="172"/>
      <c r="AC73" s="172"/>
      <c r="AD73" s="172"/>
      <c r="AE73" s="172"/>
      <c r="AF73" s="172"/>
      <c r="AG73" s="172"/>
      <c r="AH73" s="172"/>
    </row>
  </sheetData>
  <mergeCells count="144">
    <mergeCell ref="A1:Z1"/>
    <mergeCell ref="AA1:AG3"/>
    <mergeCell ref="A2:Z2"/>
    <mergeCell ref="A3:H3"/>
    <mergeCell ref="I3:N3"/>
    <mergeCell ref="O3:U3"/>
    <mergeCell ref="V3:Z3"/>
    <mergeCell ref="A9:B9"/>
    <mergeCell ref="C9:R9"/>
    <mergeCell ref="S9:Z9"/>
    <mergeCell ref="A10:B10"/>
    <mergeCell ref="C10:R10"/>
    <mergeCell ref="S10:Z10"/>
    <mergeCell ref="A5:R6"/>
    <mergeCell ref="S5:Z6"/>
    <mergeCell ref="A7:B7"/>
    <mergeCell ref="C7:R7"/>
    <mergeCell ref="S7:Z7"/>
    <mergeCell ref="A8:B8"/>
    <mergeCell ref="C8:R8"/>
    <mergeCell ref="S8:Z8"/>
    <mergeCell ref="A13:B13"/>
    <mergeCell ref="C13:R13"/>
    <mergeCell ref="S13:Z13"/>
    <mergeCell ref="A14:B14"/>
    <mergeCell ref="C14:R14"/>
    <mergeCell ref="S14:Z14"/>
    <mergeCell ref="A11:B11"/>
    <mergeCell ref="C11:R11"/>
    <mergeCell ref="S11:Z11"/>
    <mergeCell ref="A12:B12"/>
    <mergeCell ref="C12:R12"/>
    <mergeCell ref="S12:Z12"/>
    <mergeCell ref="A20:C20"/>
    <mergeCell ref="F20:Z20"/>
    <mergeCell ref="A21:C21"/>
    <mergeCell ref="F21:Z21"/>
    <mergeCell ref="A22:C22"/>
    <mergeCell ref="F22:Z22"/>
    <mergeCell ref="A15:AE15"/>
    <mergeCell ref="A17:C17"/>
    <mergeCell ref="F17:Z17"/>
    <mergeCell ref="A18:C18"/>
    <mergeCell ref="F18:Z18"/>
    <mergeCell ref="A19:C19"/>
    <mergeCell ref="F19:Z19"/>
    <mergeCell ref="A26:C26"/>
    <mergeCell ref="F26:Z26"/>
    <mergeCell ref="A27:B27"/>
    <mergeCell ref="C27:D27"/>
    <mergeCell ref="F27:AE27"/>
    <mergeCell ref="A28:AE28"/>
    <mergeCell ref="A23:C23"/>
    <mergeCell ref="F23:Z23"/>
    <mergeCell ref="A24:C24"/>
    <mergeCell ref="F24:Z24"/>
    <mergeCell ref="A25:C25"/>
    <mergeCell ref="F25:Z25"/>
    <mergeCell ref="H34:J34"/>
    <mergeCell ref="K34:AF34"/>
    <mergeCell ref="H35:J35"/>
    <mergeCell ref="K35:AF35"/>
    <mergeCell ref="H36:J36"/>
    <mergeCell ref="K36:AF36"/>
    <mergeCell ref="A29:AE29"/>
    <mergeCell ref="A30:G34"/>
    <mergeCell ref="H30:J30"/>
    <mergeCell ref="K30:AF30"/>
    <mergeCell ref="H31:J31"/>
    <mergeCell ref="K31:AF31"/>
    <mergeCell ref="H32:J32"/>
    <mergeCell ref="K32:AF32"/>
    <mergeCell ref="H33:J33"/>
    <mergeCell ref="K33:AF33"/>
    <mergeCell ref="A40:AF40"/>
    <mergeCell ref="A41:AE41"/>
    <mergeCell ref="A42:G43"/>
    <mergeCell ref="H42:J42"/>
    <mergeCell ref="K42:AF42"/>
    <mergeCell ref="H43:J43"/>
    <mergeCell ref="K43:AF43"/>
    <mergeCell ref="H37:J37"/>
    <mergeCell ref="K37:AF37"/>
    <mergeCell ref="H38:J38"/>
    <mergeCell ref="K38:AF38"/>
    <mergeCell ref="H39:J39"/>
    <mergeCell ref="K39:AF39"/>
    <mergeCell ref="K49:AF49"/>
    <mergeCell ref="H50:J50"/>
    <mergeCell ref="K50:AF50"/>
    <mergeCell ref="H51:I51"/>
    <mergeCell ref="J51:K51"/>
    <mergeCell ref="L51:AE51"/>
    <mergeCell ref="A44:AF44"/>
    <mergeCell ref="A45:AE45"/>
    <mergeCell ref="A46:G51"/>
    <mergeCell ref="H46:J46"/>
    <mergeCell ref="K46:AF46"/>
    <mergeCell ref="H47:J47"/>
    <mergeCell ref="K47:AF47"/>
    <mergeCell ref="H48:J48"/>
    <mergeCell ref="K48:AF48"/>
    <mergeCell ref="H49:J49"/>
    <mergeCell ref="A52:AE52"/>
    <mergeCell ref="A53:AE53"/>
    <mergeCell ref="A54:G63"/>
    <mergeCell ref="H54:J54"/>
    <mergeCell ref="K54:AF54"/>
    <mergeCell ref="H55:J55"/>
    <mergeCell ref="K55:AE55"/>
    <mergeCell ref="H56:J56"/>
    <mergeCell ref="K56:AF56"/>
    <mergeCell ref="H57:J57"/>
    <mergeCell ref="H61:J61"/>
    <mergeCell ref="K61:AF61"/>
    <mergeCell ref="H62:J62"/>
    <mergeCell ref="K62:AF62"/>
    <mergeCell ref="H63:J63"/>
    <mergeCell ref="K63:AF63"/>
    <mergeCell ref="K57:AF57"/>
    <mergeCell ref="H58:J58"/>
    <mergeCell ref="K58:AF58"/>
    <mergeCell ref="H59:J59"/>
    <mergeCell ref="K59:AF59"/>
    <mergeCell ref="H60:J60"/>
    <mergeCell ref="K60:AF60"/>
    <mergeCell ref="A71:AF71"/>
    <mergeCell ref="A72:AF72"/>
    <mergeCell ref="AD68:AF68"/>
    <mergeCell ref="H69:J69"/>
    <mergeCell ref="K69:W69"/>
    <mergeCell ref="X69:AC69"/>
    <mergeCell ref="AD69:AE69"/>
    <mergeCell ref="H70:AE70"/>
    <mergeCell ref="A64:AF64"/>
    <mergeCell ref="A65:AF65"/>
    <mergeCell ref="A66:AE66"/>
    <mergeCell ref="A67:G70"/>
    <mergeCell ref="H67:W67"/>
    <mergeCell ref="X67:AC67"/>
    <mergeCell ref="AD67:AF67"/>
    <mergeCell ref="H68:J68"/>
    <mergeCell ref="K68:W68"/>
    <mergeCell ref="X68:AC68"/>
  </mergeCells>
  <dataValidations count="3">
    <dataValidation type="list" allowBlank="1" showInputMessage="1" sqref="X68:AC68">
      <formula1>"40%, 15%"</formula1>
    </dataValidation>
    <dataValidation type="list" allowBlank="1" showInputMessage="1" sqref="X69:AC69">
      <formula1>"37.5%, 13%, 8%"</formula1>
    </dataValidation>
    <dataValidation type="list" allowBlank="1" showInputMessage="1" showErrorMessage="1" sqref="K68:W69">
      <formula1>"Modified Total Direct Costs (MTDC), Total Direct Costs (TDC), Salaries and Wages"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3"/>
  <sheetViews>
    <sheetView workbookViewId="0">
      <selection activeCell="S9" sqref="S9:Z9"/>
    </sheetView>
  </sheetViews>
  <sheetFormatPr defaultRowHeight="15" outlineLevelRow="1"/>
  <cols>
    <col min="1" max="26" width="2" customWidth="1"/>
    <col min="32" max="32" width="0" hidden="1" customWidth="1"/>
  </cols>
  <sheetData>
    <row r="1" spans="1:34">
      <c r="A1" s="556" t="s">
        <v>85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7"/>
      <c r="N1" s="557"/>
      <c r="O1" s="557"/>
      <c r="P1" s="557"/>
      <c r="Q1" s="557"/>
      <c r="R1" s="557"/>
      <c r="S1" s="557"/>
      <c r="T1" s="557"/>
      <c r="U1" s="557"/>
      <c r="V1" s="557"/>
      <c r="W1" s="557"/>
      <c r="X1" s="557"/>
      <c r="Y1" s="557"/>
      <c r="Z1" s="557"/>
      <c r="AA1" s="558" t="s">
        <v>92</v>
      </c>
      <c r="AB1" s="558"/>
      <c r="AC1" s="558"/>
      <c r="AD1" s="558"/>
      <c r="AE1" s="558"/>
      <c r="AF1" s="558"/>
      <c r="AG1" s="559"/>
      <c r="AH1" s="175"/>
    </row>
    <row r="2" spans="1:34">
      <c r="A2" s="562" t="s">
        <v>3</v>
      </c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563"/>
      <c r="N2" s="563"/>
      <c r="O2" s="563"/>
      <c r="P2" s="563"/>
      <c r="Q2" s="563"/>
      <c r="R2" s="563"/>
      <c r="S2" s="563"/>
      <c r="T2" s="563"/>
      <c r="U2" s="563"/>
      <c r="V2" s="563"/>
      <c r="W2" s="563"/>
      <c r="X2" s="563"/>
      <c r="Y2" s="563"/>
      <c r="Z2" s="563"/>
      <c r="AA2" s="560"/>
      <c r="AB2" s="560"/>
      <c r="AC2" s="560"/>
      <c r="AD2" s="560"/>
      <c r="AE2" s="560"/>
      <c r="AF2" s="560"/>
      <c r="AG2" s="561"/>
      <c r="AH2" s="53"/>
    </row>
    <row r="3" spans="1:34" ht="15.75" thickBot="1">
      <c r="A3" s="946" t="s">
        <v>4</v>
      </c>
      <c r="B3" s="565"/>
      <c r="C3" s="565"/>
      <c r="D3" s="565"/>
      <c r="E3" s="565"/>
      <c r="F3" s="565"/>
      <c r="G3" s="565"/>
      <c r="H3" s="565"/>
      <c r="I3" s="884" t="str">
        <f>IF(AG72&gt;0,DATE(YEAR('Year 1'!I3:N3)+3,MONTH('Year 1'!I3:N3),DAY('Year 1'!I3:N3)),'Year 3'!I3:N3)</f>
        <v>0/0/0000</v>
      </c>
      <c r="J3" s="885"/>
      <c r="K3" s="885"/>
      <c r="L3" s="885"/>
      <c r="M3" s="885"/>
      <c r="N3" s="886"/>
      <c r="O3" s="569" t="s">
        <v>6</v>
      </c>
      <c r="P3" s="569"/>
      <c r="Q3" s="569"/>
      <c r="R3" s="569"/>
      <c r="S3" s="569"/>
      <c r="T3" s="569"/>
      <c r="U3" s="569"/>
      <c r="V3" s="947" t="str">
        <f>IF(AG72&gt;0,DATE(YEAR('Year 1'!V3:Z3)+3,MONTH('Year 1'!V3:Z3),DAY('Year 1'!V3:Z3)),'Year 3'!V3:Z3)</f>
        <v>0/00/0000</v>
      </c>
      <c r="W3" s="948"/>
      <c r="X3" s="948"/>
      <c r="Y3" s="948"/>
      <c r="Z3" s="949"/>
      <c r="AA3" s="944"/>
      <c r="AB3" s="944"/>
      <c r="AC3" s="944"/>
      <c r="AD3" s="944"/>
      <c r="AE3" s="944"/>
      <c r="AF3" s="944"/>
      <c r="AG3" s="945"/>
      <c r="AH3" s="54"/>
    </row>
    <row r="4" spans="1:34">
      <c r="A4" s="265" t="s">
        <v>8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6"/>
      <c r="Y4" s="266"/>
      <c r="Z4" s="266"/>
      <c r="AA4" s="267" t="s">
        <v>9</v>
      </c>
      <c r="AB4" s="536">
        <v>0.43000000000000005</v>
      </c>
      <c r="AC4" s="267"/>
      <c r="AD4" s="267"/>
      <c r="AE4" s="268" t="s">
        <v>10</v>
      </c>
      <c r="AF4" s="269"/>
      <c r="AG4" s="537">
        <v>0.29000000000000004</v>
      </c>
      <c r="AH4" s="61"/>
    </row>
    <row r="5" spans="1:34">
      <c r="A5" s="938"/>
      <c r="B5" s="939"/>
      <c r="C5" s="939"/>
      <c r="D5" s="939"/>
      <c r="E5" s="939"/>
      <c r="F5" s="939"/>
      <c r="G5" s="939"/>
      <c r="H5" s="939"/>
      <c r="I5" s="939"/>
      <c r="J5" s="939"/>
      <c r="K5" s="939"/>
      <c r="L5" s="939"/>
      <c r="M5" s="939"/>
      <c r="N5" s="939"/>
      <c r="O5" s="939"/>
      <c r="P5" s="939"/>
      <c r="Q5" s="939"/>
      <c r="R5" s="939"/>
      <c r="S5" s="940"/>
      <c r="T5" s="941"/>
      <c r="U5" s="941"/>
      <c r="V5" s="941"/>
      <c r="W5" s="941"/>
      <c r="X5" s="941"/>
      <c r="Y5" s="941"/>
      <c r="Z5" s="941"/>
      <c r="AA5" s="270" t="s">
        <v>11</v>
      </c>
      <c r="AB5" s="271"/>
      <c r="AC5" s="15" t="s">
        <v>12</v>
      </c>
      <c r="AD5" s="272"/>
      <c r="AE5" s="273" t="s">
        <v>13</v>
      </c>
      <c r="AF5" s="274" t="s">
        <v>87</v>
      </c>
      <c r="AG5" s="275" t="s">
        <v>14</v>
      </c>
      <c r="AH5" s="67"/>
    </row>
    <row r="6" spans="1:34">
      <c r="A6" s="68"/>
      <c r="B6" s="69"/>
      <c r="C6" s="69"/>
      <c r="D6" s="777" t="s">
        <v>15</v>
      </c>
      <c r="E6" s="777"/>
      <c r="F6" s="777"/>
      <c r="G6" s="777"/>
      <c r="H6" s="777"/>
      <c r="I6" s="777"/>
      <c r="J6" s="777"/>
      <c r="K6" s="777"/>
      <c r="L6" s="777"/>
      <c r="M6" s="777"/>
      <c r="N6" s="777"/>
      <c r="O6" s="777"/>
      <c r="P6" s="777"/>
      <c r="Q6" s="777"/>
      <c r="R6" s="777"/>
      <c r="S6" s="942" t="s">
        <v>16</v>
      </c>
      <c r="T6" s="943"/>
      <c r="U6" s="943"/>
      <c r="V6" s="943"/>
      <c r="W6" s="943"/>
      <c r="X6" s="943"/>
      <c r="Y6" s="943"/>
      <c r="Z6" s="943"/>
      <c r="AA6" s="276" t="s">
        <v>17</v>
      </c>
      <c r="AB6" s="273" t="s">
        <v>18</v>
      </c>
      <c r="AC6" s="273" t="s">
        <v>19</v>
      </c>
      <c r="AD6" s="270" t="s">
        <v>20</v>
      </c>
      <c r="AE6" s="277" t="s">
        <v>21</v>
      </c>
      <c r="AF6" s="278" t="s">
        <v>88</v>
      </c>
      <c r="AG6" s="279" t="s">
        <v>22</v>
      </c>
      <c r="AH6" s="67"/>
    </row>
    <row r="7" spans="1:34">
      <c r="A7" s="930" t="str">
        <f>"1."</f>
        <v>1.</v>
      </c>
      <c r="B7" s="626"/>
      <c r="C7" s="931">
        <f>'Year 3'!C7:R7</f>
        <v>0</v>
      </c>
      <c r="D7" s="931"/>
      <c r="E7" s="931"/>
      <c r="F7" s="931"/>
      <c r="G7" s="931"/>
      <c r="H7" s="931"/>
      <c r="I7" s="931"/>
      <c r="J7" s="931"/>
      <c r="K7" s="931"/>
      <c r="L7" s="931"/>
      <c r="M7" s="931"/>
      <c r="N7" s="931"/>
      <c r="O7" s="931"/>
      <c r="P7" s="931"/>
      <c r="Q7" s="931"/>
      <c r="R7" s="931"/>
      <c r="S7" s="937" t="str">
        <f>'Year 1'!S7:Z7</f>
        <v>PI</v>
      </c>
      <c r="T7" s="937"/>
      <c r="U7" s="937"/>
      <c r="V7" s="937"/>
      <c r="W7" s="937"/>
      <c r="X7" s="937"/>
      <c r="Y7" s="937"/>
      <c r="Z7" s="937"/>
      <c r="AA7" s="280">
        <f>'Year 3'!AA7*1.03</f>
        <v>0</v>
      </c>
      <c r="AB7" s="281"/>
      <c r="AC7" s="281"/>
      <c r="AD7" s="281"/>
      <c r="AE7" s="282">
        <f t="shared" ref="AE7:AE14" si="0">(AA7*AB7/12)+(AA7*AC7/9)+(AA7*AD7/9)</f>
        <v>0</v>
      </c>
      <c r="AF7" s="283"/>
      <c r="AG7" s="284">
        <f t="shared" ref="AG7:AG14" si="1">(AA7*AB7/12)*$AB$4+(AA7*AC7/9)*$AB$4+(AA7*AD7/9)*$AG$4</f>
        <v>0</v>
      </c>
      <c r="AH7" s="67"/>
    </row>
    <row r="8" spans="1:34">
      <c r="A8" s="930" t="str">
        <f>"2."</f>
        <v>2.</v>
      </c>
      <c r="B8" s="626"/>
      <c r="C8" s="931">
        <f>'Year 3'!C8:R8</f>
        <v>0</v>
      </c>
      <c r="D8" s="931"/>
      <c r="E8" s="931"/>
      <c r="F8" s="931"/>
      <c r="G8" s="931"/>
      <c r="H8" s="931"/>
      <c r="I8" s="931"/>
      <c r="J8" s="931"/>
      <c r="K8" s="931"/>
      <c r="L8" s="931"/>
      <c r="M8" s="931"/>
      <c r="N8" s="931"/>
      <c r="O8" s="931"/>
      <c r="P8" s="931"/>
      <c r="Q8" s="931"/>
      <c r="R8" s="931"/>
      <c r="S8" s="937" t="str">
        <f>'Year 1'!S8:Z8</f>
        <v>Co-PI</v>
      </c>
      <c r="T8" s="937"/>
      <c r="U8" s="937"/>
      <c r="V8" s="937"/>
      <c r="W8" s="937"/>
      <c r="X8" s="937"/>
      <c r="Y8" s="937"/>
      <c r="Z8" s="937"/>
      <c r="AA8" s="280">
        <f>'Year 3'!AA8*1.03</f>
        <v>0</v>
      </c>
      <c r="AB8" s="281"/>
      <c r="AC8" s="281"/>
      <c r="AD8" s="281"/>
      <c r="AE8" s="282">
        <f t="shared" si="0"/>
        <v>0</v>
      </c>
      <c r="AF8" s="283"/>
      <c r="AG8" s="284">
        <f t="shared" si="1"/>
        <v>0</v>
      </c>
      <c r="AH8" s="82"/>
    </row>
    <row r="9" spans="1:34">
      <c r="A9" s="930" t="str">
        <f>"3."</f>
        <v>3.</v>
      </c>
      <c r="B9" s="626"/>
      <c r="C9" s="931">
        <f>'Year 3'!C9:R9</f>
        <v>0</v>
      </c>
      <c r="D9" s="931"/>
      <c r="E9" s="931"/>
      <c r="F9" s="931"/>
      <c r="G9" s="931"/>
      <c r="H9" s="931"/>
      <c r="I9" s="931"/>
      <c r="J9" s="931"/>
      <c r="K9" s="931"/>
      <c r="L9" s="931"/>
      <c r="M9" s="931"/>
      <c r="N9" s="931"/>
      <c r="O9" s="931"/>
      <c r="P9" s="931"/>
      <c r="Q9" s="931"/>
      <c r="R9" s="931"/>
      <c r="S9" s="937" t="str">
        <f>'Year 1'!S9:Z9</f>
        <v>Co-PI</v>
      </c>
      <c r="T9" s="937"/>
      <c r="U9" s="937"/>
      <c r="V9" s="937"/>
      <c r="W9" s="937"/>
      <c r="X9" s="937"/>
      <c r="Y9" s="937"/>
      <c r="Z9" s="937"/>
      <c r="AA9" s="280">
        <f>'Year 3'!AA9*1.03</f>
        <v>0</v>
      </c>
      <c r="AB9" s="281"/>
      <c r="AC9" s="281"/>
      <c r="AD9" s="281"/>
      <c r="AE9" s="282">
        <f t="shared" si="0"/>
        <v>0</v>
      </c>
      <c r="AF9" s="283"/>
      <c r="AG9" s="284">
        <f t="shared" si="1"/>
        <v>0</v>
      </c>
      <c r="AH9" s="83"/>
    </row>
    <row r="10" spans="1:34">
      <c r="A10" s="930" t="str">
        <f>"4."</f>
        <v>4.</v>
      </c>
      <c r="B10" s="626"/>
      <c r="C10" s="931">
        <f>'Year 3'!C10:R10</f>
        <v>0</v>
      </c>
      <c r="D10" s="931"/>
      <c r="E10" s="931"/>
      <c r="F10" s="931"/>
      <c r="G10" s="931"/>
      <c r="H10" s="931"/>
      <c r="I10" s="931"/>
      <c r="J10" s="931"/>
      <c r="K10" s="931"/>
      <c r="L10" s="931"/>
      <c r="M10" s="931"/>
      <c r="N10" s="931"/>
      <c r="O10" s="931"/>
      <c r="P10" s="931"/>
      <c r="Q10" s="931"/>
      <c r="R10" s="931"/>
      <c r="S10" s="937" t="str">
        <f>'Year 1'!S10:Z10</f>
        <v>Other</v>
      </c>
      <c r="T10" s="937"/>
      <c r="U10" s="937"/>
      <c r="V10" s="937"/>
      <c r="W10" s="937"/>
      <c r="X10" s="937"/>
      <c r="Y10" s="937"/>
      <c r="Z10" s="937"/>
      <c r="AA10" s="280">
        <f>'Year 3'!AA10*1.03</f>
        <v>0</v>
      </c>
      <c r="AB10" s="281"/>
      <c r="AC10" s="281"/>
      <c r="AD10" s="281"/>
      <c r="AE10" s="282">
        <f t="shared" si="0"/>
        <v>0</v>
      </c>
      <c r="AF10" s="283"/>
      <c r="AG10" s="284">
        <f t="shared" si="1"/>
        <v>0</v>
      </c>
      <c r="AH10" s="83"/>
    </row>
    <row r="11" spans="1:34">
      <c r="A11" s="930" t="str">
        <f>"5."</f>
        <v>5.</v>
      </c>
      <c r="B11" s="626"/>
      <c r="C11" s="931">
        <f>'Year 3'!C11:R11</f>
        <v>0</v>
      </c>
      <c r="D11" s="931"/>
      <c r="E11" s="931"/>
      <c r="F11" s="931"/>
      <c r="G11" s="931"/>
      <c r="H11" s="931"/>
      <c r="I11" s="931"/>
      <c r="J11" s="931"/>
      <c r="K11" s="931"/>
      <c r="L11" s="931"/>
      <c r="M11" s="931"/>
      <c r="N11" s="931"/>
      <c r="O11" s="931"/>
      <c r="P11" s="931"/>
      <c r="Q11" s="931"/>
      <c r="R11" s="931"/>
      <c r="S11" s="937" t="str">
        <f>'Year 1'!S11:Z11</f>
        <v>Other</v>
      </c>
      <c r="T11" s="937"/>
      <c r="U11" s="937"/>
      <c r="V11" s="937"/>
      <c r="W11" s="937"/>
      <c r="X11" s="937"/>
      <c r="Y11" s="937"/>
      <c r="Z11" s="937"/>
      <c r="AA11" s="280">
        <f>'Year 3'!AA11*1.03</f>
        <v>0</v>
      </c>
      <c r="AB11" s="281"/>
      <c r="AC11" s="281"/>
      <c r="AD11" s="281"/>
      <c r="AE11" s="282">
        <f t="shared" si="0"/>
        <v>0</v>
      </c>
      <c r="AF11" s="283"/>
      <c r="AG11" s="284">
        <f t="shared" si="1"/>
        <v>0</v>
      </c>
      <c r="AH11" s="83"/>
    </row>
    <row r="12" spans="1:34">
      <c r="A12" s="930" t="str">
        <f>"6."</f>
        <v>6.</v>
      </c>
      <c r="B12" s="626"/>
      <c r="C12" s="931">
        <f>'Year 3'!C12:R12</f>
        <v>0</v>
      </c>
      <c r="D12" s="931"/>
      <c r="E12" s="931"/>
      <c r="F12" s="931"/>
      <c r="G12" s="931"/>
      <c r="H12" s="931"/>
      <c r="I12" s="931"/>
      <c r="J12" s="931"/>
      <c r="K12" s="931"/>
      <c r="L12" s="931"/>
      <c r="M12" s="931"/>
      <c r="N12" s="931"/>
      <c r="O12" s="931"/>
      <c r="P12" s="931"/>
      <c r="Q12" s="931"/>
      <c r="R12" s="931"/>
      <c r="S12" s="772">
        <f>'Year 1'!S12:Z12</f>
        <v>0</v>
      </c>
      <c r="T12" s="772"/>
      <c r="U12" s="772"/>
      <c r="V12" s="772"/>
      <c r="W12" s="772"/>
      <c r="X12" s="772"/>
      <c r="Y12" s="772"/>
      <c r="Z12" s="772"/>
      <c r="AA12" s="280">
        <f>'Year 3'!AA12*1.03</f>
        <v>0</v>
      </c>
      <c r="AB12" s="281"/>
      <c r="AC12" s="281"/>
      <c r="AD12" s="281"/>
      <c r="AE12" s="282">
        <f t="shared" si="0"/>
        <v>0</v>
      </c>
      <c r="AF12" s="283"/>
      <c r="AG12" s="284">
        <f t="shared" si="1"/>
        <v>0</v>
      </c>
      <c r="AH12" s="83"/>
    </row>
    <row r="13" spans="1:34">
      <c r="A13" s="930" t="str">
        <f>"7."</f>
        <v>7.</v>
      </c>
      <c r="B13" s="626"/>
      <c r="C13" s="931">
        <f>'Year 3'!C13:R13</f>
        <v>0</v>
      </c>
      <c r="D13" s="931"/>
      <c r="E13" s="931"/>
      <c r="F13" s="931"/>
      <c r="G13" s="931"/>
      <c r="H13" s="931"/>
      <c r="I13" s="931"/>
      <c r="J13" s="931"/>
      <c r="K13" s="931"/>
      <c r="L13" s="931"/>
      <c r="M13" s="931"/>
      <c r="N13" s="931"/>
      <c r="O13" s="931"/>
      <c r="P13" s="931"/>
      <c r="Q13" s="931"/>
      <c r="R13" s="931"/>
      <c r="S13" s="772">
        <f>'Year 1'!S13:Z13</f>
        <v>0</v>
      </c>
      <c r="T13" s="772"/>
      <c r="U13" s="772"/>
      <c r="V13" s="772"/>
      <c r="W13" s="772"/>
      <c r="X13" s="772"/>
      <c r="Y13" s="772"/>
      <c r="Z13" s="772"/>
      <c r="AA13" s="280">
        <f>'Year 3'!AA13*1.03</f>
        <v>0</v>
      </c>
      <c r="AB13" s="281"/>
      <c r="AC13" s="281"/>
      <c r="AD13" s="281"/>
      <c r="AE13" s="282">
        <f t="shared" si="0"/>
        <v>0</v>
      </c>
      <c r="AF13" s="283"/>
      <c r="AG13" s="284">
        <f t="shared" si="1"/>
        <v>0</v>
      </c>
      <c r="AH13" s="83"/>
    </row>
    <row r="14" spans="1:34">
      <c r="A14" s="930" t="str">
        <f>"8."</f>
        <v>8.</v>
      </c>
      <c r="B14" s="626"/>
      <c r="C14" s="931">
        <f>'Year 3'!C14:R14</f>
        <v>0</v>
      </c>
      <c r="D14" s="931"/>
      <c r="E14" s="931"/>
      <c r="F14" s="931"/>
      <c r="G14" s="931"/>
      <c r="H14" s="931"/>
      <c r="I14" s="931"/>
      <c r="J14" s="931"/>
      <c r="K14" s="931"/>
      <c r="L14" s="931"/>
      <c r="M14" s="931"/>
      <c r="N14" s="931"/>
      <c r="O14" s="931"/>
      <c r="P14" s="931"/>
      <c r="Q14" s="931"/>
      <c r="R14" s="931"/>
      <c r="S14" s="772">
        <f>'Year 1'!S14:Z14</f>
        <v>0</v>
      </c>
      <c r="T14" s="772"/>
      <c r="U14" s="772"/>
      <c r="V14" s="772"/>
      <c r="W14" s="772"/>
      <c r="X14" s="772"/>
      <c r="Y14" s="772"/>
      <c r="Z14" s="772"/>
      <c r="AA14" s="280">
        <f>'Year 3'!AA14*1.03</f>
        <v>0</v>
      </c>
      <c r="AB14" s="281"/>
      <c r="AC14" s="281"/>
      <c r="AD14" s="281"/>
      <c r="AE14" s="282">
        <f t="shared" si="0"/>
        <v>0</v>
      </c>
      <c r="AF14" s="283"/>
      <c r="AG14" s="284">
        <f t="shared" si="1"/>
        <v>0</v>
      </c>
      <c r="AH14" s="83"/>
    </row>
    <row r="15" spans="1:34" ht="15.75" thickBot="1">
      <c r="A15" s="932" t="s">
        <v>26</v>
      </c>
      <c r="B15" s="933"/>
      <c r="C15" s="933"/>
      <c r="D15" s="933"/>
      <c r="E15" s="933"/>
      <c r="F15" s="933"/>
      <c r="G15" s="933"/>
      <c r="H15" s="933"/>
      <c r="I15" s="933"/>
      <c r="J15" s="933"/>
      <c r="K15" s="933"/>
      <c r="L15" s="933"/>
      <c r="M15" s="933"/>
      <c r="N15" s="933"/>
      <c r="O15" s="933"/>
      <c r="P15" s="933"/>
      <c r="Q15" s="933"/>
      <c r="R15" s="933"/>
      <c r="S15" s="933"/>
      <c r="T15" s="933"/>
      <c r="U15" s="933"/>
      <c r="V15" s="933"/>
      <c r="W15" s="933"/>
      <c r="X15" s="933"/>
      <c r="Y15" s="933"/>
      <c r="Z15" s="933"/>
      <c r="AA15" s="933"/>
      <c r="AB15" s="933"/>
      <c r="AC15" s="933"/>
      <c r="AD15" s="933"/>
      <c r="AE15" s="934"/>
      <c r="AF15" s="285"/>
      <c r="AG15" s="286">
        <f>SUM(AE7:AG14)</f>
        <v>0</v>
      </c>
      <c r="AH15" s="83"/>
    </row>
    <row r="16" spans="1:34">
      <c r="A16" s="287" t="s">
        <v>27</v>
      </c>
      <c r="B16" s="288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267"/>
      <c r="Z16" s="267"/>
      <c r="AA16" s="26" t="s">
        <v>17</v>
      </c>
      <c r="AB16" s="26" t="s">
        <v>0</v>
      </c>
      <c r="AC16" s="26" t="s">
        <v>28</v>
      </c>
      <c r="AD16" s="26" t="s">
        <v>29</v>
      </c>
      <c r="AE16" s="267"/>
      <c r="AF16" s="289"/>
      <c r="AG16" s="290"/>
      <c r="AH16" s="93"/>
    </row>
    <row r="17" spans="1:34">
      <c r="A17" s="592" t="s">
        <v>30</v>
      </c>
      <c r="B17" s="753"/>
      <c r="C17" s="753"/>
      <c r="D17" s="117"/>
      <c r="E17" s="291" t="s">
        <v>31</v>
      </c>
      <c r="F17" s="935" t="s">
        <v>32</v>
      </c>
      <c r="G17" s="936"/>
      <c r="H17" s="936"/>
      <c r="I17" s="936"/>
      <c r="J17" s="936"/>
      <c r="K17" s="936"/>
      <c r="L17" s="936"/>
      <c r="M17" s="936"/>
      <c r="N17" s="936"/>
      <c r="O17" s="936"/>
      <c r="P17" s="936"/>
      <c r="Q17" s="936"/>
      <c r="R17" s="936"/>
      <c r="S17" s="936"/>
      <c r="T17" s="936"/>
      <c r="U17" s="936"/>
      <c r="V17" s="936"/>
      <c r="W17" s="936"/>
      <c r="X17" s="936"/>
      <c r="Y17" s="936"/>
      <c r="Z17" s="936"/>
      <c r="AA17" s="292"/>
      <c r="AB17" s="293"/>
      <c r="AC17" s="294"/>
      <c r="AD17" s="294"/>
      <c r="AE17" s="295">
        <f>AA17*AB17*D17</f>
        <v>0</v>
      </c>
      <c r="AF17" s="296"/>
      <c r="AG17" s="101"/>
      <c r="AH17" s="83"/>
    </row>
    <row r="18" spans="1:34">
      <c r="A18" s="592" t="s">
        <v>33</v>
      </c>
      <c r="B18" s="593"/>
      <c r="C18" s="593"/>
      <c r="D18" s="29"/>
      <c r="E18" s="297" t="s">
        <v>31</v>
      </c>
      <c r="F18" s="595" t="s">
        <v>34</v>
      </c>
      <c r="G18" s="929"/>
      <c r="H18" s="929"/>
      <c r="I18" s="929"/>
      <c r="J18" s="929"/>
      <c r="K18" s="929"/>
      <c r="L18" s="929"/>
      <c r="M18" s="929"/>
      <c r="N18" s="929"/>
      <c r="O18" s="929"/>
      <c r="P18" s="929"/>
      <c r="Q18" s="929"/>
      <c r="R18" s="929"/>
      <c r="S18" s="929"/>
      <c r="T18" s="929"/>
      <c r="U18" s="929"/>
      <c r="V18" s="929"/>
      <c r="W18" s="929"/>
      <c r="X18" s="929"/>
      <c r="Y18" s="929"/>
      <c r="Z18" s="929"/>
      <c r="AA18" s="36"/>
      <c r="AB18" s="298"/>
      <c r="AC18" s="38"/>
      <c r="AD18" s="38"/>
      <c r="AE18" s="34">
        <f>AA18*AC18*AD18*D18</f>
        <v>0</v>
      </c>
      <c r="AF18" s="299"/>
      <c r="AG18" s="35"/>
      <c r="AH18" s="83"/>
    </row>
    <row r="19" spans="1:34">
      <c r="A19" s="592" t="s">
        <v>35</v>
      </c>
      <c r="B19" s="593"/>
      <c r="C19" s="593"/>
      <c r="D19" s="29"/>
      <c r="E19" s="297" t="s">
        <v>31</v>
      </c>
      <c r="F19" s="595" t="s">
        <v>36</v>
      </c>
      <c r="G19" s="929"/>
      <c r="H19" s="929"/>
      <c r="I19" s="929"/>
      <c r="J19" s="929"/>
      <c r="K19" s="929"/>
      <c r="L19" s="929"/>
      <c r="M19" s="929"/>
      <c r="N19" s="929"/>
      <c r="O19" s="929"/>
      <c r="P19" s="929"/>
      <c r="Q19" s="929"/>
      <c r="R19" s="929"/>
      <c r="S19" s="929"/>
      <c r="T19" s="929"/>
      <c r="U19" s="929"/>
      <c r="V19" s="929"/>
      <c r="W19" s="929"/>
      <c r="X19" s="929"/>
      <c r="Y19" s="929"/>
      <c r="Z19" s="929"/>
      <c r="AA19" s="31"/>
      <c r="AB19" s="298"/>
      <c r="AC19" s="38"/>
      <c r="AD19" s="38"/>
      <c r="AE19" s="34">
        <f>AA19*AC19*AD19*D19</f>
        <v>0</v>
      </c>
      <c r="AF19" s="299"/>
      <c r="AG19" s="35"/>
      <c r="AH19" s="83"/>
    </row>
    <row r="20" spans="1:34">
      <c r="A20" s="592" t="s">
        <v>37</v>
      </c>
      <c r="B20" s="593"/>
      <c r="C20" s="593"/>
      <c r="D20" s="29"/>
      <c r="E20" s="297" t="s">
        <v>31</v>
      </c>
      <c r="F20" s="595" t="s">
        <v>38</v>
      </c>
      <c r="G20" s="929"/>
      <c r="H20" s="929"/>
      <c r="I20" s="929"/>
      <c r="J20" s="929"/>
      <c r="K20" s="929"/>
      <c r="L20" s="929"/>
      <c r="M20" s="929"/>
      <c r="N20" s="929"/>
      <c r="O20" s="929"/>
      <c r="P20" s="929"/>
      <c r="Q20" s="929"/>
      <c r="R20" s="929"/>
      <c r="S20" s="929"/>
      <c r="T20" s="929"/>
      <c r="U20" s="929"/>
      <c r="V20" s="929"/>
      <c r="W20" s="929"/>
      <c r="X20" s="929"/>
      <c r="Y20" s="929"/>
      <c r="Z20" s="929"/>
      <c r="AA20" s="31"/>
      <c r="AB20" s="298"/>
      <c r="AC20" s="39"/>
      <c r="AD20" s="39"/>
      <c r="AE20" s="34">
        <f>D20*AA20*AC20*AD20</f>
        <v>0</v>
      </c>
      <c r="AF20" s="300"/>
      <c r="AG20" s="35">
        <f>AE20*0.0145</f>
        <v>0</v>
      </c>
      <c r="AH20" s="83"/>
    </row>
    <row r="21" spans="1:34" hidden="1" outlineLevel="1">
      <c r="A21" s="926" t="s">
        <v>39</v>
      </c>
      <c r="B21" s="927"/>
      <c r="C21" s="927"/>
      <c r="D21" s="301"/>
      <c r="E21" s="302" t="s">
        <v>31</v>
      </c>
      <c r="F21" s="928">
        <f>'Year 1'!F21:Z21</f>
        <v>0</v>
      </c>
      <c r="G21" s="928"/>
      <c r="H21" s="928"/>
      <c r="I21" s="928"/>
      <c r="J21" s="928"/>
      <c r="K21" s="928"/>
      <c r="L21" s="928"/>
      <c r="M21" s="928"/>
      <c r="N21" s="928"/>
      <c r="O21" s="928"/>
      <c r="P21" s="928"/>
      <c r="Q21" s="928"/>
      <c r="R21" s="928"/>
      <c r="S21" s="928"/>
      <c r="T21" s="928"/>
      <c r="U21" s="928"/>
      <c r="V21" s="928"/>
      <c r="W21" s="928"/>
      <c r="X21" s="928"/>
      <c r="Y21" s="928"/>
      <c r="Z21" s="928"/>
      <c r="AA21" s="40"/>
      <c r="AB21" s="41"/>
      <c r="AC21" s="41"/>
      <c r="AD21" s="41"/>
      <c r="AE21" s="34">
        <f t="shared" ref="AE21:AE26" si="2">AA21*AB21*D21</f>
        <v>0</v>
      </c>
      <c r="AF21" s="123"/>
      <c r="AG21" s="35">
        <f t="shared" ref="AG21:AG26" si="3">0.256*AE21</f>
        <v>0</v>
      </c>
      <c r="AH21" s="83"/>
    </row>
    <row r="22" spans="1:34" hidden="1" outlineLevel="1">
      <c r="A22" s="926" t="s">
        <v>40</v>
      </c>
      <c r="B22" s="927"/>
      <c r="C22" s="927"/>
      <c r="D22" s="301"/>
      <c r="E22" s="302" t="s">
        <v>31</v>
      </c>
      <c r="F22" s="928">
        <f>'Year 1'!F22:Z22</f>
        <v>0</v>
      </c>
      <c r="G22" s="928"/>
      <c r="H22" s="928"/>
      <c r="I22" s="928"/>
      <c r="J22" s="928"/>
      <c r="K22" s="928"/>
      <c r="L22" s="928"/>
      <c r="M22" s="928"/>
      <c r="N22" s="928"/>
      <c r="O22" s="928"/>
      <c r="P22" s="928"/>
      <c r="Q22" s="928"/>
      <c r="R22" s="928"/>
      <c r="S22" s="928"/>
      <c r="T22" s="928"/>
      <c r="U22" s="928"/>
      <c r="V22" s="928"/>
      <c r="W22" s="928"/>
      <c r="X22" s="928"/>
      <c r="Y22" s="928"/>
      <c r="Z22" s="928"/>
      <c r="AA22" s="40"/>
      <c r="AB22" s="41"/>
      <c r="AC22" s="41"/>
      <c r="AD22" s="41"/>
      <c r="AE22" s="34">
        <f t="shared" si="2"/>
        <v>0</v>
      </c>
      <c r="AF22" s="123"/>
      <c r="AG22" s="35">
        <f t="shared" si="3"/>
        <v>0</v>
      </c>
      <c r="AH22" s="83"/>
    </row>
    <row r="23" spans="1:34" hidden="1" outlineLevel="1">
      <c r="A23" s="926" t="s">
        <v>41</v>
      </c>
      <c r="B23" s="927"/>
      <c r="C23" s="927"/>
      <c r="D23" s="301"/>
      <c r="E23" s="302" t="s">
        <v>31</v>
      </c>
      <c r="F23" s="928">
        <f>'Year 1'!F23:Z23</f>
        <v>0</v>
      </c>
      <c r="G23" s="928"/>
      <c r="H23" s="928"/>
      <c r="I23" s="928"/>
      <c r="J23" s="928"/>
      <c r="K23" s="928"/>
      <c r="L23" s="928"/>
      <c r="M23" s="928"/>
      <c r="N23" s="928"/>
      <c r="O23" s="928"/>
      <c r="P23" s="928"/>
      <c r="Q23" s="928"/>
      <c r="R23" s="928"/>
      <c r="S23" s="928"/>
      <c r="T23" s="928"/>
      <c r="U23" s="928"/>
      <c r="V23" s="928"/>
      <c r="W23" s="928"/>
      <c r="X23" s="928"/>
      <c r="Y23" s="928"/>
      <c r="Z23" s="928"/>
      <c r="AA23" s="40"/>
      <c r="AB23" s="41"/>
      <c r="AC23" s="41"/>
      <c r="AD23" s="41"/>
      <c r="AE23" s="34">
        <f t="shared" si="2"/>
        <v>0</v>
      </c>
      <c r="AF23" s="123"/>
      <c r="AG23" s="35">
        <f t="shared" si="3"/>
        <v>0</v>
      </c>
      <c r="AH23" s="83"/>
    </row>
    <row r="24" spans="1:34" hidden="1" outlineLevel="1">
      <c r="A24" s="926" t="s">
        <v>42</v>
      </c>
      <c r="B24" s="927"/>
      <c r="C24" s="927"/>
      <c r="D24" s="301"/>
      <c r="E24" s="302" t="s">
        <v>31</v>
      </c>
      <c r="F24" s="928">
        <f>'Year 1'!F24:Z24</f>
        <v>0</v>
      </c>
      <c r="G24" s="928"/>
      <c r="H24" s="928"/>
      <c r="I24" s="928"/>
      <c r="J24" s="928"/>
      <c r="K24" s="928"/>
      <c r="L24" s="928"/>
      <c r="M24" s="928"/>
      <c r="N24" s="928"/>
      <c r="O24" s="928"/>
      <c r="P24" s="928"/>
      <c r="Q24" s="928"/>
      <c r="R24" s="928"/>
      <c r="S24" s="928"/>
      <c r="T24" s="928"/>
      <c r="U24" s="928"/>
      <c r="V24" s="928"/>
      <c r="W24" s="928"/>
      <c r="X24" s="928"/>
      <c r="Y24" s="928"/>
      <c r="Z24" s="928"/>
      <c r="AA24" s="40"/>
      <c r="AB24" s="41"/>
      <c r="AC24" s="41"/>
      <c r="AD24" s="41"/>
      <c r="AE24" s="34">
        <f t="shared" si="2"/>
        <v>0</v>
      </c>
      <c r="AF24" s="123"/>
      <c r="AG24" s="35">
        <f t="shared" si="3"/>
        <v>0</v>
      </c>
      <c r="AH24" s="83"/>
    </row>
    <row r="25" spans="1:34" hidden="1" outlineLevel="1">
      <c r="A25" s="926" t="s">
        <v>43</v>
      </c>
      <c r="B25" s="927"/>
      <c r="C25" s="927"/>
      <c r="D25" s="301"/>
      <c r="E25" s="302" t="s">
        <v>31</v>
      </c>
      <c r="F25" s="928">
        <f>'Year 1'!F25:Z25</f>
        <v>0</v>
      </c>
      <c r="G25" s="928"/>
      <c r="H25" s="928"/>
      <c r="I25" s="928"/>
      <c r="J25" s="928"/>
      <c r="K25" s="928"/>
      <c r="L25" s="928"/>
      <c r="M25" s="928"/>
      <c r="N25" s="928"/>
      <c r="O25" s="928"/>
      <c r="P25" s="928"/>
      <c r="Q25" s="928"/>
      <c r="R25" s="928"/>
      <c r="S25" s="928"/>
      <c r="T25" s="928"/>
      <c r="U25" s="928"/>
      <c r="V25" s="928"/>
      <c r="W25" s="928"/>
      <c r="X25" s="928"/>
      <c r="Y25" s="928"/>
      <c r="Z25" s="928"/>
      <c r="AA25" s="40"/>
      <c r="AB25" s="41"/>
      <c r="AC25" s="41"/>
      <c r="AD25" s="41"/>
      <c r="AE25" s="34">
        <f t="shared" si="2"/>
        <v>0</v>
      </c>
      <c r="AF25" s="123"/>
      <c r="AG25" s="35">
        <f t="shared" si="3"/>
        <v>0</v>
      </c>
      <c r="AH25" s="83"/>
    </row>
    <row r="26" spans="1:34" hidden="1" outlineLevel="1">
      <c r="A26" s="926" t="s">
        <v>44</v>
      </c>
      <c r="B26" s="927"/>
      <c r="C26" s="927"/>
      <c r="D26" s="301"/>
      <c r="E26" s="302" t="s">
        <v>31</v>
      </c>
      <c r="F26" s="928">
        <f>'Year 1'!F26:Z26</f>
        <v>0</v>
      </c>
      <c r="G26" s="928"/>
      <c r="H26" s="928"/>
      <c r="I26" s="928"/>
      <c r="J26" s="928"/>
      <c r="K26" s="928"/>
      <c r="L26" s="928"/>
      <c r="M26" s="928"/>
      <c r="N26" s="928"/>
      <c r="O26" s="928"/>
      <c r="P26" s="928"/>
      <c r="Q26" s="928"/>
      <c r="R26" s="928"/>
      <c r="S26" s="928"/>
      <c r="T26" s="928"/>
      <c r="U26" s="928"/>
      <c r="V26" s="928"/>
      <c r="W26" s="928"/>
      <c r="X26" s="928"/>
      <c r="Y26" s="928"/>
      <c r="Z26" s="928"/>
      <c r="AA26" s="40"/>
      <c r="AB26" s="41"/>
      <c r="AC26" s="41"/>
      <c r="AD26" s="41"/>
      <c r="AE26" s="34">
        <f t="shared" si="2"/>
        <v>0</v>
      </c>
      <c r="AF26" s="123"/>
      <c r="AG26" s="35">
        <f t="shared" si="3"/>
        <v>0</v>
      </c>
      <c r="AH26" s="83"/>
    </row>
    <row r="27" spans="1:34" collapsed="1">
      <c r="A27" s="922" t="s">
        <v>45</v>
      </c>
      <c r="B27" s="719"/>
      <c r="C27" s="923">
        <f>SUM(D17:D26)</f>
        <v>0</v>
      </c>
      <c r="D27" s="923"/>
      <c r="E27" s="303" t="s">
        <v>31</v>
      </c>
      <c r="F27" s="924" t="s">
        <v>46</v>
      </c>
      <c r="G27" s="911"/>
      <c r="H27" s="911"/>
      <c r="I27" s="911"/>
      <c r="J27" s="911"/>
      <c r="K27" s="911"/>
      <c r="L27" s="911"/>
      <c r="M27" s="911"/>
      <c r="N27" s="911"/>
      <c r="O27" s="911"/>
      <c r="P27" s="911"/>
      <c r="Q27" s="911"/>
      <c r="R27" s="911"/>
      <c r="S27" s="911"/>
      <c r="T27" s="911"/>
      <c r="U27" s="911"/>
      <c r="V27" s="911"/>
      <c r="W27" s="911"/>
      <c r="X27" s="911"/>
      <c r="Y27" s="911"/>
      <c r="Z27" s="911"/>
      <c r="AA27" s="911"/>
      <c r="AB27" s="911"/>
      <c r="AC27" s="911"/>
      <c r="AD27" s="911"/>
      <c r="AE27" s="911"/>
      <c r="AF27" s="123"/>
      <c r="AG27" s="304">
        <f>SUM(AE17:AG26)</f>
        <v>0</v>
      </c>
      <c r="AH27" s="83"/>
    </row>
    <row r="28" spans="1:34" ht="15.75" thickBot="1">
      <c r="A28" s="918" t="s">
        <v>47</v>
      </c>
      <c r="B28" s="919"/>
      <c r="C28" s="919"/>
      <c r="D28" s="919"/>
      <c r="E28" s="919"/>
      <c r="F28" s="919"/>
      <c r="G28" s="919"/>
      <c r="H28" s="919"/>
      <c r="I28" s="919"/>
      <c r="J28" s="919"/>
      <c r="K28" s="919"/>
      <c r="L28" s="919"/>
      <c r="M28" s="919"/>
      <c r="N28" s="919"/>
      <c r="O28" s="919"/>
      <c r="P28" s="919"/>
      <c r="Q28" s="919"/>
      <c r="R28" s="919"/>
      <c r="S28" s="919"/>
      <c r="T28" s="919"/>
      <c r="U28" s="919"/>
      <c r="V28" s="919"/>
      <c r="W28" s="919"/>
      <c r="X28" s="919"/>
      <c r="Y28" s="919"/>
      <c r="Z28" s="919"/>
      <c r="AA28" s="919"/>
      <c r="AB28" s="919"/>
      <c r="AC28" s="919"/>
      <c r="AD28" s="919"/>
      <c r="AE28" s="919"/>
      <c r="AF28" s="285"/>
      <c r="AG28" s="305">
        <f>AG15+AG27</f>
        <v>0</v>
      </c>
      <c r="AH28" s="83"/>
    </row>
    <row r="29" spans="1:34">
      <c r="A29" s="905" t="s">
        <v>89</v>
      </c>
      <c r="B29" s="906"/>
      <c r="C29" s="906"/>
      <c r="D29" s="906"/>
      <c r="E29" s="906"/>
      <c r="F29" s="906"/>
      <c r="G29" s="906"/>
      <c r="H29" s="906"/>
      <c r="I29" s="906"/>
      <c r="J29" s="906"/>
      <c r="K29" s="906"/>
      <c r="L29" s="906"/>
      <c r="M29" s="906"/>
      <c r="N29" s="906"/>
      <c r="O29" s="906"/>
      <c r="P29" s="906"/>
      <c r="Q29" s="906"/>
      <c r="R29" s="906"/>
      <c r="S29" s="906"/>
      <c r="T29" s="906"/>
      <c r="U29" s="906"/>
      <c r="V29" s="906"/>
      <c r="W29" s="906"/>
      <c r="X29" s="906"/>
      <c r="Y29" s="906"/>
      <c r="Z29" s="906"/>
      <c r="AA29" s="906"/>
      <c r="AB29" s="906"/>
      <c r="AC29" s="906"/>
      <c r="AD29" s="906"/>
      <c r="AE29" s="906"/>
      <c r="AF29" s="306"/>
      <c r="AG29" s="307"/>
      <c r="AH29" s="308"/>
    </row>
    <row r="30" spans="1:34">
      <c r="A30" s="907" t="s">
        <v>49</v>
      </c>
      <c r="B30" s="908"/>
      <c r="C30" s="908"/>
      <c r="D30" s="908"/>
      <c r="E30" s="908"/>
      <c r="F30" s="908"/>
      <c r="G30" s="908"/>
      <c r="H30" s="909" t="str">
        <f>"1."</f>
        <v>1.</v>
      </c>
      <c r="I30" s="909"/>
      <c r="J30" s="909"/>
      <c r="K30" s="925"/>
      <c r="L30" s="925"/>
      <c r="M30" s="925"/>
      <c r="N30" s="925"/>
      <c r="O30" s="925"/>
      <c r="P30" s="925"/>
      <c r="Q30" s="925"/>
      <c r="R30" s="925"/>
      <c r="S30" s="925"/>
      <c r="T30" s="925"/>
      <c r="U30" s="925"/>
      <c r="V30" s="925"/>
      <c r="W30" s="925"/>
      <c r="X30" s="925"/>
      <c r="Y30" s="925"/>
      <c r="Z30" s="925"/>
      <c r="AA30" s="925"/>
      <c r="AB30" s="925"/>
      <c r="AC30" s="925"/>
      <c r="AD30" s="925"/>
      <c r="AE30" s="925"/>
      <c r="AF30" s="925"/>
      <c r="AG30" s="309">
        <v>0</v>
      </c>
      <c r="AH30" s="83"/>
    </row>
    <row r="31" spans="1:34">
      <c r="A31" s="902"/>
      <c r="B31" s="903"/>
      <c r="C31" s="903"/>
      <c r="D31" s="903"/>
      <c r="E31" s="903"/>
      <c r="F31" s="903"/>
      <c r="G31" s="903"/>
      <c r="H31" s="626" t="str">
        <f>"2."</f>
        <v>2.</v>
      </c>
      <c r="I31" s="626"/>
      <c r="J31" s="626"/>
      <c r="K31" s="921"/>
      <c r="L31" s="921"/>
      <c r="M31" s="921"/>
      <c r="N31" s="921"/>
      <c r="O31" s="921"/>
      <c r="P31" s="921"/>
      <c r="Q31" s="921"/>
      <c r="R31" s="921"/>
      <c r="S31" s="921"/>
      <c r="T31" s="921"/>
      <c r="U31" s="921"/>
      <c r="V31" s="921"/>
      <c r="W31" s="921"/>
      <c r="X31" s="921"/>
      <c r="Y31" s="921"/>
      <c r="Z31" s="921"/>
      <c r="AA31" s="921"/>
      <c r="AB31" s="921"/>
      <c r="AC31" s="921"/>
      <c r="AD31" s="921"/>
      <c r="AE31" s="921"/>
      <c r="AF31" s="921"/>
      <c r="AG31" s="310"/>
      <c r="AH31" s="83"/>
    </row>
    <row r="32" spans="1:34">
      <c r="A32" s="902"/>
      <c r="B32" s="903"/>
      <c r="C32" s="903"/>
      <c r="D32" s="903"/>
      <c r="E32" s="903"/>
      <c r="F32" s="903"/>
      <c r="G32" s="903"/>
      <c r="H32" s="626" t="str">
        <f>"3."</f>
        <v>3.</v>
      </c>
      <c r="I32" s="626"/>
      <c r="J32" s="626"/>
      <c r="K32" s="921"/>
      <c r="L32" s="921"/>
      <c r="M32" s="921"/>
      <c r="N32" s="921"/>
      <c r="O32" s="921"/>
      <c r="P32" s="921"/>
      <c r="Q32" s="921"/>
      <c r="R32" s="921"/>
      <c r="S32" s="921"/>
      <c r="T32" s="921"/>
      <c r="U32" s="921"/>
      <c r="V32" s="921"/>
      <c r="W32" s="921"/>
      <c r="X32" s="921"/>
      <c r="Y32" s="921"/>
      <c r="Z32" s="921"/>
      <c r="AA32" s="921"/>
      <c r="AB32" s="921"/>
      <c r="AC32" s="921"/>
      <c r="AD32" s="921"/>
      <c r="AE32" s="921"/>
      <c r="AF32" s="921"/>
      <c r="AG32" s="310"/>
      <c r="AH32" s="83"/>
    </row>
    <row r="33" spans="1:34">
      <c r="A33" s="902"/>
      <c r="B33" s="903"/>
      <c r="C33" s="903"/>
      <c r="D33" s="903"/>
      <c r="E33" s="903"/>
      <c r="F33" s="903"/>
      <c r="G33" s="903"/>
      <c r="H33" s="626" t="str">
        <f>"4."</f>
        <v>4.</v>
      </c>
      <c r="I33" s="626"/>
      <c r="J33" s="626"/>
      <c r="K33" s="921"/>
      <c r="L33" s="921"/>
      <c r="M33" s="921"/>
      <c r="N33" s="921"/>
      <c r="O33" s="921"/>
      <c r="P33" s="921"/>
      <c r="Q33" s="921"/>
      <c r="R33" s="921"/>
      <c r="S33" s="921"/>
      <c r="T33" s="921"/>
      <c r="U33" s="921"/>
      <c r="V33" s="921"/>
      <c r="W33" s="921"/>
      <c r="X33" s="921"/>
      <c r="Y33" s="921"/>
      <c r="Z33" s="921"/>
      <c r="AA33" s="921"/>
      <c r="AB33" s="921"/>
      <c r="AC33" s="921"/>
      <c r="AD33" s="921"/>
      <c r="AE33" s="921"/>
      <c r="AF33" s="921"/>
      <c r="AG33" s="310"/>
      <c r="AH33" s="83"/>
    </row>
    <row r="34" spans="1:34">
      <c r="A34" s="902"/>
      <c r="B34" s="903"/>
      <c r="C34" s="903"/>
      <c r="D34" s="903"/>
      <c r="E34" s="903"/>
      <c r="F34" s="903"/>
      <c r="G34" s="903"/>
      <c r="H34" s="626" t="str">
        <f>"5."</f>
        <v>5.</v>
      </c>
      <c r="I34" s="626"/>
      <c r="J34" s="626"/>
      <c r="K34" s="921"/>
      <c r="L34" s="921"/>
      <c r="M34" s="921"/>
      <c r="N34" s="921"/>
      <c r="O34" s="921"/>
      <c r="P34" s="921"/>
      <c r="Q34" s="921"/>
      <c r="R34" s="921"/>
      <c r="S34" s="921"/>
      <c r="T34" s="921"/>
      <c r="U34" s="921"/>
      <c r="V34" s="921"/>
      <c r="W34" s="921"/>
      <c r="X34" s="921"/>
      <c r="Y34" s="921"/>
      <c r="Z34" s="921"/>
      <c r="AA34" s="921"/>
      <c r="AB34" s="921"/>
      <c r="AC34" s="921"/>
      <c r="AD34" s="921"/>
      <c r="AE34" s="921"/>
      <c r="AF34" s="921"/>
      <c r="AG34" s="310"/>
      <c r="AH34" s="83"/>
    </row>
    <row r="35" spans="1:34" hidden="1" outlineLevel="1">
      <c r="A35" s="139"/>
      <c r="B35" s="140"/>
      <c r="C35" s="140"/>
      <c r="D35" s="140"/>
      <c r="E35" s="140"/>
      <c r="F35" s="140"/>
      <c r="G35" s="141"/>
      <c r="H35" s="626" t="str">
        <f>"6."</f>
        <v>6.</v>
      </c>
      <c r="I35" s="626"/>
      <c r="J35" s="626"/>
      <c r="K35" s="920"/>
      <c r="L35" s="920"/>
      <c r="M35" s="920"/>
      <c r="N35" s="920"/>
      <c r="O35" s="920"/>
      <c r="P35" s="920"/>
      <c r="Q35" s="920"/>
      <c r="R35" s="920"/>
      <c r="S35" s="920"/>
      <c r="T35" s="920"/>
      <c r="U35" s="920"/>
      <c r="V35" s="920"/>
      <c r="W35" s="920"/>
      <c r="X35" s="920"/>
      <c r="Y35" s="920"/>
      <c r="Z35" s="920"/>
      <c r="AA35" s="920"/>
      <c r="AB35" s="920"/>
      <c r="AC35" s="920"/>
      <c r="AD35" s="920"/>
      <c r="AE35" s="920"/>
      <c r="AF35" s="920"/>
      <c r="AG35" s="45"/>
      <c r="AH35" s="83"/>
    </row>
    <row r="36" spans="1:34" hidden="1" outlineLevel="1">
      <c r="A36" s="143"/>
      <c r="B36" s="144"/>
      <c r="C36" s="144"/>
      <c r="D36" s="144"/>
      <c r="E36" s="144"/>
      <c r="F36" s="144"/>
      <c r="G36" s="145"/>
      <c r="H36" s="626" t="str">
        <f>"7."</f>
        <v>7.</v>
      </c>
      <c r="I36" s="626"/>
      <c r="J36" s="626"/>
      <c r="K36" s="920"/>
      <c r="L36" s="920"/>
      <c r="M36" s="920"/>
      <c r="N36" s="920"/>
      <c r="O36" s="920"/>
      <c r="P36" s="920"/>
      <c r="Q36" s="920"/>
      <c r="R36" s="920"/>
      <c r="S36" s="920"/>
      <c r="T36" s="920"/>
      <c r="U36" s="920"/>
      <c r="V36" s="920"/>
      <c r="W36" s="920"/>
      <c r="X36" s="920"/>
      <c r="Y36" s="920"/>
      <c r="Z36" s="920"/>
      <c r="AA36" s="920"/>
      <c r="AB36" s="920"/>
      <c r="AC36" s="920"/>
      <c r="AD36" s="920"/>
      <c r="AE36" s="920"/>
      <c r="AF36" s="920"/>
      <c r="AG36" s="45"/>
      <c r="AH36" s="83"/>
    </row>
    <row r="37" spans="1:34" hidden="1" outlineLevel="1">
      <c r="A37" s="143"/>
      <c r="B37" s="144"/>
      <c r="C37" s="144"/>
      <c r="D37" s="144"/>
      <c r="E37" s="144"/>
      <c r="F37" s="144"/>
      <c r="G37" s="145"/>
      <c r="H37" s="626" t="str">
        <f>"8."</f>
        <v>8.</v>
      </c>
      <c r="I37" s="626"/>
      <c r="J37" s="626"/>
      <c r="K37" s="920"/>
      <c r="L37" s="920"/>
      <c r="M37" s="920"/>
      <c r="N37" s="920"/>
      <c r="O37" s="920"/>
      <c r="P37" s="920"/>
      <c r="Q37" s="920"/>
      <c r="R37" s="920"/>
      <c r="S37" s="920"/>
      <c r="T37" s="920"/>
      <c r="U37" s="920"/>
      <c r="V37" s="920"/>
      <c r="W37" s="920"/>
      <c r="X37" s="920"/>
      <c r="Y37" s="920"/>
      <c r="Z37" s="920"/>
      <c r="AA37" s="920"/>
      <c r="AB37" s="920"/>
      <c r="AC37" s="920"/>
      <c r="AD37" s="920"/>
      <c r="AE37" s="920"/>
      <c r="AF37" s="920"/>
      <c r="AG37" s="45"/>
      <c r="AH37" s="83"/>
    </row>
    <row r="38" spans="1:34" hidden="1" outlineLevel="1">
      <c r="A38" s="143"/>
      <c r="B38" s="144"/>
      <c r="C38" s="144"/>
      <c r="D38" s="144"/>
      <c r="E38" s="144"/>
      <c r="F38" s="144"/>
      <c r="G38" s="145"/>
      <c r="H38" s="626" t="str">
        <f>"9."</f>
        <v>9.</v>
      </c>
      <c r="I38" s="626"/>
      <c r="J38" s="626"/>
      <c r="K38" s="920"/>
      <c r="L38" s="920"/>
      <c r="M38" s="920"/>
      <c r="N38" s="920"/>
      <c r="O38" s="920"/>
      <c r="P38" s="920"/>
      <c r="Q38" s="920"/>
      <c r="R38" s="920"/>
      <c r="S38" s="920"/>
      <c r="T38" s="920"/>
      <c r="U38" s="920"/>
      <c r="V38" s="920"/>
      <c r="W38" s="920"/>
      <c r="X38" s="920"/>
      <c r="Y38" s="920"/>
      <c r="Z38" s="920"/>
      <c r="AA38" s="920"/>
      <c r="AB38" s="920"/>
      <c r="AC38" s="920"/>
      <c r="AD38" s="920"/>
      <c r="AE38" s="920"/>
      <c r="AF38" s="920"/>
      <c r="AG38" s="45"/>
      <c r="AH38" s="83"/>
    </row>
    <row r="39" spans="1:34" hidden="1" outlineLevel="1">
      <c r="A39" s="146"/>
      <c r="B39" s="147"/>
      <c r="C39" s="147"/>
      <c r="D39" s="147"/>
      <c r="E39" s="147"/>
      <c r="F39" s="147"/>
      <c r="G39" s="148"/>
      <c r="H39" s="626" t="str">
        <f>"10."</f>
        <v>10.</v>
      </c>
      <c r="I39" s="626"/>
      <c r="J39" s="626"/>
      <c r="K39" s="920"/>
      <c r="L39" s="920"/>
      <c r="M39" s="920"/>
      <c r="N39" s="920"/>
      <c r="O39" s="920"/>
      <c r="P39" s="920"/>
      <c r="Q39" s="920"/>
      <c r="R39" s="920"/>
      <c r="S39" s="920"/>
      <c r="T39" s="920"/>
      <c r="U39" s="920"/>
      <c r="V39" s="920"/>
      <c r="W39" s="920"/>
      <c r="X39" s="920"/>
      <c r="Y39" s="920"/>
      <c r="Z39" s="920"/>
      <c r="AA39" s="920"/>
      <c r="AB39" s="920"/>
      <c r="AC39" s="920"/>
      <c r="AD39" s="920"/>
      <c r="AE39" s="920"/>
      <c r="AF39" s="920"/>
      <c r="AG39" s="45"/>
      <c r="AH39" s="83"/>
    </row>
    <row r="40" spans="1:34" ht="15.75" collapsed="1" thickBot="1">
      <c r="A40" s="896" t="s">
        <v>50</v>
      </c>
      <c r="B40" s="897"/>
      <c r="C40" s="897"/>
      <c r="D40" s="897"/>
      <c r="E40" s="897"/>
      <c r="F40" s="897"/>
      <c r="G40" s="897"/>
      <c r="H40" s="897"/>
      <c r="I40" s="897"/>
      <c r="J40" s="897"/>
      <c r="K40" s="897"/>
      <c r="L40" s="897"/>
      <c r="M40" s="897"/>
      <c r="N40" s="897"/>
      <c r="O40" s="897"/>
      <c r="P40" s="897"/>
      <c r="Q40" s="897"/>
      <c r="R40" s="897"/>
      <c r="S40" s="897"/>
      <c r="T40" s="897"/>
      <c r="U40" s="897"/>
      <c r="V40" s="897"/>
      <c r="W40" s="897"/>
      <c r="X40" s="897"/>
      <c r="Y40" s="897"/>
      <c r="Z40" s="897"/>
      <c r="AA40" s="897"/>
      <c r="AB40" s="897"/>
      <c r="AC40" s="897"/>
      <c r="AD40" s="897"/>
      <c r="AE40" s="897"/>
      <c r="AF40" s="897"/>
      <c r="AG40" s="305">
        <f>SUM(AG30:AG39)</f>
        <v>0</v>
      </c>
      <c r="AH40" s="83"/>
    </row>
    <row r="41" spans="1:34">
      <c r="A41" s="905" t="s">
        <v>51</v>
      </c>
      <c r="B41" s="906"/>
      <c r="C41" s="906"/>
      <c r="D41" s="906"/>
      <c r="E41" s="906"/>
      <c r="F41" s="906"/>
      <c r="G41" s="906"/>
      <c r="H41" s="906"/>
      <c r="I41" s="906"/>
      <c r="J41" s="906"/>
      <c r="K41" s="906"/>
      <c r="L41" s="906"/>
      <c r="M41" s="906"/>
      <c r="N41" s="906"/>
      <c r="O41" s="906"/>
      <c r="P41" s="906"/>
      <c r="Q41" s="906"/>
      <c r="R41" s="906"/>
      <c r="S41" s="906"/>
      <c r="T41" s="906"/>
      <c r="U41" s="906"/>
      <c r="V41" s="906"/>
      <c r="W41" s="906"/>
      <c r="X41" s="906"/>
      <c r="Y41" s="906"/>
      <c r="Z41" s="906"/>
      <c r="AA41" s="906"/>
      <c r="AB41" s="906"/>
      <c r="AC41" s="906"/>
      <c r="AD41" s="906"/>
      <c r="AE41" s="906"/>
      <c r="AF41" s="306"/>
      <c r="AG41" s="307"/>
      <c r="AH41" s="308"/>
    </row>
    <row r="42" spans="1:34">
      <c r="A42" s="907"/>
      <c r="B42" s="908"/>
      <c r="C42" s="908"/>
      <c r="D42" s="908"/>
      <c r="E42" s="908"/>
      <c r="F42" s="908"/>
      <c r="G42" s="908"/>
      <c r="H42" s="909" t="str">
        <f>"1."</f>
        <v>1.</v>
      </c>
      <c r="I42" s="909"/>
      <c r="J42" s="909"/>
      <c r="K42" s="910" t="s">
        <v>52</v>
      </c>
      <c r="L42" s="910"/>
      <c r="M42" s="910"/>
      <c r="N42" s="910"/>
      <c r="O42" s="910"/>
      <c r="P42" s="910"/>
      <c r="Q42" s="910"/>
      <c r="R42" s="910"/>
      <c r="S42" s="910"/>
      <c r="T42" s="910"/>
      <c r="U42" s="910"/>
      <c r="V42" s="910"/>
      <c r="W42" s="910"/>
      <c r="X42" s="910"/>
      <c r="Y42" s="910"/>
      <c r="Z42" s="910"/>
      <c r="AA42" s="910"/>
      <c r="AB42" s="910"/>
      <c r="AC42" s="910"/>
      <c r="AD42" s="910"/>
      <c r="AE42" s="910"/>
      <c r="AF42" s="910"/>
      <c r="AG42" s="309"/>
      <c r="AH42" s="83"/>
    </row>
    <row r="43" spans="1:34">
      <c r="A43" s="902"/>
      <c r="B43" s="903"/>
      <c r="C43" s="903"/>
      <c r="D43" s="903"/>
      <c r="E43" s="903"/>
      <c r="F43" s="903"/>
      <c r="G43" s="903"/>
      <c r="H43" s="626" t="str">
        <f>"2."</f>
        <v>2.</v>
      </c>
      <c r="I43" s="626"/>
      <c r="J43" s="626"/>
      <c r="K43" s="913" t="s">
        <v>53</v>
      </c>
      <c r="L43" s="913"/>
      <c r="M43" s="913"/>
      <c r="N43" s="913"/>
      <c r="O43" s="913"/>
      <c r="P43" s="913"/>
      <c r="Q43" s="913"/>
      <c r="R43" s="913"/>
      <c r="S43" s="913"/>
      <c r="T43" s="913"/>
      <c r="U43" s="913"/>
      <c r="V43" s="913"/>
      <c r="W43" s="913"/>
      <c r="X43" s="913"/>
      <c r="Y43" s="913"/>
      <c r="Z43" s="913"/>
      <c r="AA43" s="913"/>
      <c r="AB43" s="913"/>
      <c r="AC43" s="913"/>
      <c r="AD43" s="913"/>
      <c r="AE43" s="913"/>
      <c r="AF43" s="913"/>
      <c r="AG43" s="310">
        <v>0</v>
      </c>
      <c r="AH43" s="83"/>
    </row>
    <row r="44" spans="1:34" ht="15.75" thickBot="1">
      <c r="A44" s="896" t="s">
        <v>54</v>
      </c>
      <c r="B44" s="897"/>
      <c r="C44" s="897"/>
      <c r="D44" s="897"/>
      <c r="E44" s="897"/>
      <c r="F44" s="897"/>
      <c r="G44" s="897"/>
      <c r="H44" s="897"/>
      <c r="I44" s="897"/>
      <c r="J44" s="897"/>
      <c r="K44" s="897"/>
      <c r="L44" s="897"/>
      <c r="M44" s="897"/>
      <c r="N44" s="897"/>
      <c r="O44" s="897"/>
      <c r="P44" s="897"/>
      <c r="Q44" s="897"/>
      <c r="R44" s="897"/>
      <c r="S44" s="897"/>
      <c r="T44" s="897"/>
      <c r="U44" s="897"/>
      <c r="V44" s="897"/>
      <c r="W44" s="897"/>
      <c r="X44" s="897"/>
      <c r="Y44" s="897"/>
      <c r="Z44" s="897"/>
      <c r="AA44" s="897"/>
      <c r="AB44" s="897"/>
      <c r="AC44" s="897"/>
      <c r="AD44" s="897"/>
      <c r="AE44" s="897"/>
      <c r="AF44" s="897"/>
      <c r="AG44" s="305">
        <f>SUM(AG42:AG43)</f>
        <v>0</v>
      </c>
      <c r="AH44" s="83"/>
    </row>
    <row r="45" spans="1:34">
      <c r="A45" s="905" t="s">
        <v>55</v>
      </c>
      <c r="B45" s="906"/>
      <c r="C45" s="906"/>
      <c r="D45" s="906"/>
      <c r="E45" s="906"/>
      <c r="F45" s="906"/>
      <c r="G45" s="906"/>
      <c r="H45" s="906"/>
      <c r="I45" s="906"/>
      <c r="J45" s="906"/>
      <c r="K45" s="906"/>
      <c r="L45" s="906"/>
      <c r="M45" s="906"/>
      <c r="N45" s="906"/>
      <c r="O45" s="906"/>
      <c r="P45" s="906"/>
      <c r="Q45" s="906"/>
      <c r="R45" s="906"/>
      <c r="S45" s="906"/>
      <c r="T45" s="906"/>
      <c r="U45" s="906"/>
      <c r="V45" s="906"/>
      <c r="W45" s="906"/>
      <c r="X45" s="906"/>
      <c r="Y45" s="906"/>
      <c r="Z45" s="906"/>
      <c r="AA45" s="906"/>
      <c r="AB45" s="906"/>
      <c r="AC45" s="906"/>
      <c r="AD45" s="906"/>
      <c r="AE45" s="906"/>
      <c r="AF45" s="306"/>
      <c r="AG45" s="307"/>
      <c r="AH45" s="308"/>
    </row>
    <row r="46" spans="1:34">
      <c r="A46" s="907"/>
      <c r="B46" s="908"/>
      <c r="C46" s="908"/>
      <c r="D46" s="908"/>
      <c r="E46" s="908"/>
      <c r="F46" s="908"/>
      <c r="G46" s="908"/>
      <c r="H46" s="909" t="str">
        <f>"1."</f>
        <v>1.</v>
      </c>
      <c r="I46" s="909"/>
      <c r="J46" s="909"/>
      <c r="K46" s="910" t="s">
        <v>56</v>
      </c>
      <c r="L46" s="910"/>
      <c r="M46" s="910"/>
      <c r="N46" s="910"/>
      <c r="O46" s="910"/>
      <c r="P46" s="910"/>
      <c r="Q46" s="910"/>
      <c r="R46" s="910"/>
      <c r="S46" s="910"/>
      <c r="T46" s="910"/>
      <c r="U46" s="910"/>
      <c r="V46" s="910"/>
      <c r="W46" s="910"/>
      <c r="X46" s="910"/>
      <c r="Y46" s="910"/>
      <c r="Z46" s="910"/>
      <c r="AA46" s="910"/>
      <c r="AB46" s="910"/>
      <c r="AC46" s="910"/>
      <c r="AD46" s="910"/>
      <c r="AE46" s="910"/>
      <c r="AF46" s="910"/>
      <c r="AG46" s="535">
        <f>'Year 3'!AG46*1.04</f>
        <v>0</v>
      </c>
      <c r="AH46" s="83"/>
    </row>
    <row r="47" spans="1:34">
      <c r="A47" s="902"/>
      <c r="B47" s="903"/>
      <c r="C47" s="903"/>
      <c r="D47" s="903"/>
      <c r="E47" s="903"/>
      <c r="F47" s="903"/>
      <c r="G47" s="903"/>
      <c r="H47" s="626" t="str">
        <f>"2."</f>
        <v>2.</v>
      </c>
      <c r="I47" s="626"/>
      <c r="J47" s="626"/>
      <c r="K47" s="912" t="s">
        <v>57</v>
      </c>
      <c r="L47" s="912"/>
      <c r="M47" s="912"/>
      <c r="N47" s="912"/>
      <c r="O47" s="912"/>
      <c r="P47" s="912"/>
      <c r="Q47" s="912"/>
      <c r="R47" s="912"/>
      <c r="S47" s="912"/>
      <c r="T47" s="912"/>
      <c r="U47" s="912"/>
      <c r="V47" s="912"/>
      <c r="W47" s="912"/>
      <c r="X47" s="912"/>
      <c r="Y47" s="912"/>
      <c r="Z47" s="912"/>
      <c r="AA47" s="912"/>
      <c r="AB47" s="912"/>
      <c r="AC47" s="912"/>
      <c r="AD47" s="912"/>
      <c r="AE47" s="912"/>
      <c r="AF47" s="912"/>
      <c r="AG47" s="310"/>
      <c r="AH47" s="83"/>
    </row>
    <row r="48" spans="1:34">
      <c r="A48" s="902"/>
      <c r="B48" s="903"/>
      <c r="C48" s="903"/>
      <c r="D48" s="903"/>
      <c r="E48" s="903"/>
      <c r="F48" s="903"/>
      <c r="G48" s="903"/>
      <c r="H48" s="626" t="str">
        <f>"3."</f>
        <v>3.</v>
      </c>
      <c r="I48" s="626"/>
      <c r="J48" s="626"/>
      <c r="K48" s="912" t="s">
        <v>58</v>
      </c>
      <c r="L48" s="912"/>
      <c r="M48" s="912"/>
      <c r="N48" s="912"/>
      <c r="O48" s="912"/>
      <c r="P48" s="912"/>
      <c r="Q48" s="912"/>
      <c r="R48" s="912"/>
      <c r="S48" s="912"/>
      <c r="T48" s="912"/>
      <c r="U48" s="912"/>
      <c r="V48" s="912"/>
      <c r="W48" s="912"/>
      <c r="X48" s="912"/>
      <c r="Y48" s="912"/>
      <c r="Z48" s="912"/>
      <c r="AA48" s="912"/>
      <c r="AB48" s="912"/>
      <c r="AC48" s="912"/>
      <c r="AD48" s="912"/>
      <c r="AE48" s="912"/>
      <c r="AF48" s="912"/>
      <c r="AG48" s="310"/>
      <c r="AH48" s="83"/>
    </row>
    <row r="49" spans="1:34">
      <c r="A49" s="902"/>
      <c r="B49" s="903"/>
      <c r="C49" s="903"/>
      <c r="D49" s="903"/>
      <c r="E49" s="903"/>
      <c r="F49" s="903"/>
      <c r="G49" s="903"/>
      <c r="H49" s="626" t="str">
        <f>"4."</f>
        <v>4.</v>
      </c>
      <c r="I49" s="626"/>
      <c r="J49" s="626"/>
      <c r="K49" s="912" t="s">
        <v>59</v>
      </c>
      <c r="L49" s="912"/>
      <c r="M49" s="912"/>
      <c r="N49" s="912"/>
      <c r="O49" s="912"/>
      <c r="P49" s="912"/>
      <c r="Q49" s="912"/>
      <c r="R49" s="912"/>
      <c r="S49" s="912"/>
      <c r="T49" s="912"/>
      <c r="U49" s="912"/>
      <c r="V49" s="912"/>
      <c r="W49" s="912"/>
      <c r="X49" s="912"/>
      <c r="Y49" s="912"/>
      <c r="Z49" s="912"/>
      <c r="AA49" s="912"/>
      <c r="AB49" s="912"/>
      <c r="AC49" s="912"/>
      <c r="AD49" s="912"/>
      <c r="AE49" s="912"/>
      <c r="AF49" s="912"/>
      <c r="AG49" s="310"/>
      <c r="AH49" s="83"/>
    </row>
    <row r="50" spans="1:34">
      <c r="A50" s="902"/>
      <c r="B50" s="903"/>
      <c r="C50" s="903"/>
      <c r="D50" s="903"/>
      <c r="E50" s="903"/>
      <c r="F50" s="903"/>
      <c r="G50" s="903"/>
      <c r="H50" s="626" t="str">
        <f>"5."</f>
        <v>5.</v>
      </c>
      <c r="I50" s="626"/>
      <c r="J50" s="626"/>
      <c r="K50" s="914" t="s">
        <v>25</v>
      </c>
      <c r="L50" s="914"/>
      <c r="M50" s="914"/>
      <c r="N50" s="914"/>
      <c r="O50" s="914"/>
      <c r="P50" s="914"/>
      <c r="Q50" s="914"/>
      <c r="R50" s="914"/>
      <c r="S50" s="914"/>
      <c r="T50" s="914"/>
      <c r="U50" s="914"/>
      <c r="V50" s="914"/>
      <c r="W50" s="914"/>
      <c r="X50" s="914"/>
      <c r="Y50" s="914"/>
      <c r="Z50" s="914"/>
      <c r="AA50" s="914"/>
      <c r="AB50" s="914"/>
      <c r="AC50" s="914"/>
      <c r="AD50" s="914"/>
      <c r="AE50" s="914"/>
      <c r="AF50" s="914"/>
      <c r="AG50" s="310"/>
      <c r="AH50" s="83"/>
    </row>
    <row r="51" spans="1:34">
      <c r="A51" s="902"/>
      <c r="B51" s="903"/>
      <c r="C51" s="903"/>
      <c r="D51" s="903"/>
      <c r="E51" s="903"/>
      <c r="F51" s="903"/>
      <c r="G51" s="903"/>
      <c r="H51" s="915" t="s">
        <v>45</v>
      </c>
      <c r="I51" s="915"/>
      <c r="J51" s="916"/>
      <c r="K51" s="916"/>
      <c r="L51" s="917" t="s">
        <v>60</v>
      </c>
      <c r="M51" s="917"/>
      <c r="N51" s="917"/>
      <c r="O51" s="917"/>
      <c r="P51" s="917"/>
      <c r="Q51" s="917"/>
      <c r="R51" s="917"/>
      <c r="S51" s="917"/>
      <c r="T51" s="917"/>
      <c r="U51" s="917"/>
      <c r="V51" s="917"/>
      <c r="W51" s="917"/>
      <c r="X51" s="917"/>
      <c r="Y51" s="917"/>
      <c r="Z51" s="917"/>
      <c r="AA51" s="917"/>
      <c r="AB51" s="917"/>
      <c r="AC51" s="917"/>
      <c r="AD51" s="917"/>
      <c r="AE51" s="917"/>
      <c r="AF51" s="311"/>
      <c r="AG51" s="312"/>
      <c r="AH51" s="83"/>
    </row>
    <row r="52" spans="1:34" ht="15.75" thickBot="1">
      <c r="A52" s="918" t="s">
        <v>61</v>
      </c>
      <c r="B52" s="919"/>
      <c r="C52" s="919"/>
      <c r="D52" s="919"/>
      <c r="E52" s="919"/>
      <c r="F52" s="919"/>
      <c r="G52" s="919"/>
      <c r="H52" s="919"/>
      <c r="I52" s="919"/>
      <c r="J52" s="919"/>
      <c r="K52" s="919"/>
      <c r="L52" s="919"/>
      <c r="M52" s="919"/>
      <c r="N52" s="919"/>
      <c r="O52" s="919"/>
      <c r="P52" s="919"/>
      <c r="Q52" s="919"/>
      <c r="R52" s="919"/>
      <c r="S52" s="919"/>
      <c r="T52" s="919"/>
      <c r="U52" s="919"/>
      <c r="V52" s="919"/>
      <c r="W52" s="919"/>
      <c r="X52" s="919"/>
      <c r="Y52" s="919"/>
      <c r="Z52" s="919"/>
      <c r="AA52" s="919"/>
      <c r="AB52" s="919"/>
      <c r="AC52" s="919"/>
      <c r="AD52" s="919"/>
      <c r="AE52" s="919"/>
      <c r="AF52" s="313"/>
      <c r="AG52" s="305">
        <f>SUM(AG46:AG50)</f>
        <v>0</v>
      </c>
      <c r="AH52" s="83"/>
    </row>
    <row r="53" spans="1:34">
      <c r="A53" s="905" t="s">
        <v>62</v>
      </c>
      <c r="B53" s="906"/>
      <c r="C53" s="906"/>
      <c r="D53" s="906"/>
      <c r="E53" s="906"/>
      <c r="F53" s="906"/>
      <c r="G53" s="906"/>
      <c r="H53" s="906"/>
      <c r="I53" s="906"/>
      <c r="J53" s="906"/>
      <c r="K53" s="906"/>
      <c r="L53" s="906"/>
      <c r="M53" s="906"/>
      <c r="N53" s="906"/>
      <c r="O53" s="906"/>
      <c r="P53" s="906"/>
      <c r="Q53" s="906"/>
      <c r="R53" s="906"/>
      <c r="S53" s="906"/>
      <c r="T53" s="906"/>
      <c r="U53" s="906"/>
      <c r="V53" s="906"/>
      <c r="W53" s="906"/>
      <c r="X53" s="906"/>
      <c r="Y53" s="906"/>
      <c r="Z53" s="906"/>
      <c r="AA53" s="906"/>
      <c r="AB53" s="906"/>
      <c r="AC53" s="906"/>
      <c r="AD53" s="906"/>
      <c r="AE53" s="906"/>
      <c r="AF53" s="306"/>
      <c r="AG53" s="307"/>
      <c r="AH53" s="308"/>
    </row>
    <row r="54" spans="1:34">
      <c r="A54" s="907"/>
      <c r="B54" s="908"/>
      <c r="C54" s="908"/>
      <c r="D54" s="908"/>
      <c r="E54" s="908"/>
      <c r="F54" s="908"/>
      <c r="G54" s="908"/>
      <c r="H54" s="909" t="str">
        <f>"1."</f>
        <v>1.</v>
      </c>
      <c r="I54" s="909"/>
      <c r="J54" s="909"/>
      <c r="K54" s="910" t="s">
        <v>63</v>
      </c>
      <c r="L54" s="910"/>
      <c r="M54" s="910"/>
      <c r="N54" s="910"/>
      <c r="O54" s="910"/>
      <c r="P54" s="910"/>
      <c r="Q54" s="910"/>
      <c r="R54" s="910"/>
      <c r="S54" s="910"/>
      <c r="T54" s="910"/>
      <c r="U54" s="910"/>
      <c r="V54" s="910"/>
      <c r="W54" s="910"/>
      <c r="X54" s="910"/>
      <c r="Y54" s="910"/>
      <c r="Z54" s="910"/>
      <c r="AA54" s="910"/>
      <c r="AB54" s="910"/>
      <c r="AC54" s="910"/>
      <c r="AD54" s="910"/>
      <c r="AE54" s="910"/>
      <c r="AF54" s="910"/>
      <c r="AG54" s="309"/>
      <c r="AH54" s="82"/>
    </row>
    <row r="55" spans="1:34">
      <c r="A55" s="902"/>
      <c r="B55" s="903"/>
      <c r="C55" s="903"/>
      <c r="D55" s="903"/>
      <c r="E55" s="903"/>
      <c r="F55" s="903"/>
      <c r="G55" s="903"/>
      <c r="H55" s="626" t="str">
        <f>"2."</f>
        <v>2.</v>
      </c>
      <c r="I55" s="626"/>
      <c r="J55" s="626"/>
      <c r="K55" s="911" t="s">
        <v>64</v>
      </c>
      <c r="L55" s="911"/>
      <c r="M55" s="911"/>
      <c r="N55" s="911"/>
      <c r="O55" s="911"/>
      <c r="P55" s="911"/>
      <c r="Q55" s="911"/>
      <c r="R55" s="911"/>
      <c r="S55" s="911"/>
      <c r="T55" s="911"/>
      <c r="U55" s="911"/>
      <c r="V55" s="911"/>
      <c r="W55" s="911"/>
      <c r="X55" s="911"/>
      <c r="Y55" s="911"/>
      <c r="Z55" s="911"/>
      <c r="AA55" s="911"/>
      <c r="AB55" s="911"/>
      <c r="AC55" s="911"/>
      <c r="AD55" s="911"/>
      <c r="AE55" s="911"/>
      <c r="AF55" s="314"/>
      <c r="AG55" s="310"/>
      <c r="AH55" s="82"/>
    </row>
    <row r="56" spans="1:34">
      <c r="A56" s="902"/>
      <c r="B56" s="903"/>
      <c r="C56" s="903"/>
      <c r="D56" s="903"/>
      <c r="E56" s="903"/>
      <c r="F56" s="903"/>
      <c r="G56" s="903"/>
      <c r="H56" s="626" t="str">
        <f>"3."</f>
        <v>3.</v>
      </c>
      <c r="I56" s="626"/>
      <c r="J56" s="626"/>
      <c r="K56" s="912" t="s">
        <v>90</v>
      </c>
      <c r="L56" s="912"/>
      <c r="M56" s="912"/>
      <c r="N56" s="912"/>
      <c r="O56" s="912"/>
      <c r="P56" s="912"/>
      <c r="Q56" s="912"/>
      <c r="R56" s="912"/>
      <c r="S56" s="912"/>
      <c r="T56" s="912"/>
      <c r="U56" s="912"/>
      <c r="V56" s="912"/>
      <c r="W56" s="912"/>
      <c r="X56" s="912"/>
      <c r="Y56" s="912"/>
      <c r="Z56" s="912"/>
      <c r="AA56" s="912"/>
      <c r="AB56" s="912"/>
      <c r="AC56" s="912"/>
      <c r="AD56" s="912"/>
      <c r="AE56" s="912"/>
      <c r="AF56" s="912"/>
      <c r="AG56" s="310"/>
      <c r="AH56" s="82"/>
    </row>
    <row r="57" spans="1:34">
      <c r="A57" s="902"/>
      <c r="B57" s="903"/>
      <c r="C57" s="903"/>
      <c r="D57" s="903"/>
      <c r="E57" s="903"/>
      <c r="F57" s="903"/>
      <c r="G57" s="903"/>
      <c r="H57" s="626" t="str">
        <f>"4."</f>
        <v>4.</v>
      </c>
      <c r="I57" s="626"/>
      <c r="J57" s="626"/>
      <c r="K57" s="912" t="s">
        <v>66</v>
      </c>
      <c r="L57" s="912"/>
      <c r="M57" s="912"/>
      <c r="N57" s="912"/>
      <c r="O57" s="912"/>
      <c r="P57" s="912"/>
      <c r="Q57" s="912"/>
      <c r="R57" s="912"/>
      <c r="S57" s="912"/>
      <c r="T57" s="912"/>
      <c r="U57" s="912"/>
      <c r="V57" s="912"/>
      <c r="W57" s="912"/>
      <c r="X57" s="912"/>
      <c r="Y57" s="912"/>
      <c r="Z57" s="912"/>
      <c r="AA57" s="912"/>
      <c r="AB57" s="912"/>
      <c r="AC57" s="912"/>
      <c r="AD57" s="912"/>
      <c r="AE57" s="912"/>
      <c r="AF57" s="912"/>
      <c r="AG57" s="310"/>
      <c r="AH57" s="82"/>
    </row>
    <row r="58" spans="1:34">
      <c r="A58" s="902"/>
      <c r="B58" s="903"/>
      <c r="C58" s="903"/>
      <c r="D58" s="903"/>
      <c r="E58" s="903"/>
      <c r="F58" s="903"/>
      <c r="G58" s="903"/>
      <c r="H58" s="626" t="str">
        <f>"5."</f>
        <v>5.</v>
      </c>
      <c r="I58" s="626"/>
      <c r="J58" s="626"/>
      <c r="K58" s="913" t="s">
        <v>67</v>
      </c>
      <c r="L58" s="913"/>
      <c r="M58" s="913"/>
      <c r="N58" s="913"/>
      <c r="O58" s="913"/>
      <c r="P58" s="913"/>
      <c r="Q58" s="913"/>
      <c r="R58" s="913"/>
      <c r="S58" s="913"/>
      <c r="T58" s="913"/>
      <c r="U58" s="913"/>
      <c r="V58" s="913"/>
      <c r="W58" s="913"/>
      <c r="X58" s="913"/>
      <c r="Y58" s="913"/>
      <c r="Z58" s="913"/>
      <c r="AA58" s="913"/>
      <c r="AB58" s="913"/>
      <c r="AC58" s="913"/>
      <c r="AD58" s="913"/>
      <c r="AE58" s="913"/>
      <c r="AF58" s="913"/>
      <c r="AG58" s="310"/>
      <c r="AH58" s="159">
        <v>0</v>
      </c>
    </row>
    <row r="59" spans="1:34" hidden="1" outlineLevel="1">
      <c r="A59" s="902"/>
      <c r="B59" s="903"/>
      <c r="C59" s="903"/>
      <c r="D59" s="903"/>
      <c r="E59" s="903"/>
      <c r="F59" s="903"/>
      <c r="G59" s="903"/>
      <c r="H59" s="626" t="str">
        <f>"6."</f>
        <v>6.</v>
      </c>
      <c r="I59" s="626"/>
      <c r="J59" s="626"/>
      <c r="K59" s="913" t="s">
        <v>68</v>
      </c>
      <c r="L59" s="913"/>
      <c r="M59" s="913"/>
      <c r="N59" s="913"/>
      <c r="O59" s="913"/>
      <c r="P59" s="913"/>
      <c r="Q59" s="913"/>
      <c r="R59" s="913"/>
      <c r="S59" s="913"/>
      <c r="T59" s="913"/>
      <c r="U59" s="913"/>
      <c r="V59" s="913"/>
      <c r="W59" s="913"/>
      <c r="X59" s="913"/>
      <c r="Y59" s="913"/>
      <c r="Z59" s="913"/>
      <c r="AA59" s="913"/>
      <c r="AB59" s="913"/>
      <c r="AC59" s="913"/>
      <c r="AD59" s="913"/>
      <c r="AE59" s="913"/>
      <c r="AF59" s="913"/>
      <c r="AG59" s="310"/>
      <c r="AH59" s="159">
        <v>0</v>
      </c>
    </row>
    <row r="60" spans="1:34" hidden="1" outlineLevel="1">
      <c r="A60" s="902"/>
      <c r="B60" s="903"/>
      <c r="C60" s="903"/>
      <c r="D60" s="903"/>
      <c r="E60" s="903"/>
      <c r="F60" s="903"/>
      <c r="G60" s="903"/>
      <c r="H60" s="626" t="str">
        <f>"7."</f>
        <v>7.</v>
      </c>
      <c r="I60" s="626"/>
      <c r="J60" s="626"/>
      <c r="K60" s="913" t="s">
        <v>69</v>
      </c>
      <c r="L60" s="913"/>
      <c r="M60" s="913"/>
      <c r="N60" s="913"/>
      <c r="O60" s="913"/>
      <c r="P60" s="913"/>
      <c r="Q60" s="913"/>
      <c r="R60" s="913"/>
      <c r="S60" s="913"/>
      <c r="T60" s="913"/>
      <c r="U60" s="913"/>
      <c r="V60" s="913"/>
      <c r="W60" s="913"/>
      <c r="X60" s="913"/>
      <c r="Y60" s="913"/>
      <c r="Z60" s="913"/>
      <c r="AA60" s="913"/>
      <c r="AB60" s="913"/>
      <c r="AC60" s="913"/>
      <c r="AD60" s="913"/>
      <c r="AE60" s="913"/>
      <c r="AF60" s="913"/>
      <c r="AG60" s="310"/>
      <c r="AH60" s="159">
        <v>0</v>
      </c>
    </row>
    <row r="61" spans="1:34" hidden="1" outlineLevel="1">
      <c r="A61" s="902"/>
      <c r="B61" s="903"/>
      <c r="C61" s="903"/>
      <c r="D61" s="903"/>
      <c r="E61" s="903"/>
      <c r="F61" s="903"/>
      <c r="G61" s="903"/>
      <c r="H61" s="626" t="str">
        <f>"8."</f>
        <v>8.</v>
      </c>
      <c r="I61" s="626"/>
      <c r="J61" s="626"/>
      <c r="K61" s="913" t="s">
        <v>70</v>
      </c>
      <c r="L61" s="913"/>
      <c r="M61" s="913"/>
      <c r="N61" s="913"/>
      <c r="O61" s="913"/>
      <c r="P61" s="913"/>
      <c r="Q61" s="913"/>
      <c r="R61" s="913"/>
      <c r="S61" s="913"/>
      <c r="T61" s="913"/>
      <c r="U61" s="913"/>
      <c r="V61" s="913"/>
      <c r="W61" s="913"/>
      <c r="X61" s="913"/>
      <c r="Y61" s="913"/>
      <c r="Z61" s="913"/>
      <c r="AA61" s="913"/>
      <c r="AB61" s="913"/>
      <c r="AC61" s="913"/>
      <c r="AD61" s="913"/>
      <c r="AE61" s="913"/>
      <c r="AF61" s="913"/>
      <c r="AG61" s="310"/>
      <c r="AH61" s="159">
        <v>0</v>
      </c>
    </row>
    <row r="62" spans="1:34" hidden="1" outlineLevel="1">
      <c r="A62" s="902"/>
      <c r="B62" s="903"/>
      <c r="C62" s="903"/>
      <c r="D62" s="903"/>
      <c r="E62" s="903"/>
      <c r="F62" s="903"/>
      <c r="G62" s="903"/>
      <c r="H62" s="626" t="str">
        <f>"9."</f>
        <v>9.</v>
      </c>
      <c r="I62" s="626"/>
      <c r="J62" s="626"/>
      <c r="K62" s="913" t="s">
        <v>71</v>
      </c>
      <c r="L62" s="913"/>
      <c r="M62" s="913"/>
      <c r="N62" s="913"/>
      <c r="O62" s="913"/>
      <c r="P62" s="913"/>
      <c r="Q62" s="913"/>
      <c r="R62" s="913"/>
      <c r="S62" s="913"/>
      <c r="T62" s="913"/>
      <c r="U62" s="913"/>
      <c r="V62" s="913"/>
      <c r="W62" s="913"/>
      <c r="X62" s="913"/>
      <c r="Y62" s="913"/>
      <c r="Z62" s="913"/>
      <c r="AA62" s="913"/>
      <c r="AB62" s="913"/>
      <c r="AC62" s="913"/>
      <c r="AD62" s="913"/>
      <c r="AE62" s="913"/>
      <c r="AF62" s="913"/>
      <c r="AG62" s="310"/>
      <c r="AH62" s="159">
        <v>0</v>
      </c>
    </row>
    <row r="63" spans="1:34" collapsed="1">
      <c r="A63" s="902"/>
      <c r="B63" s="903"/>
      <c r="C63" s="903"/>
      <c r="D63" s="903"/>
      <c r="E63" s="903"/>
      <c r="F63" s="903"/>
      <c r="G63" s="903"/>
      <c r="H63" s="626" t="str">
        <f>"10."</f>
        <v>10.</v>
      </c>
      <c r="I63" s="626"/>
      <c r="J63" s="626"/>
      <c r="K63" s="914" t="s">
        <v>25</v>
      </c>
      <c r="L63" s="914"/>
      <c r="M63" s="914"/>
      <c r="N63" s="914"/>
      <c r="O63" s="914"/>
      <c r="P63" s="914"/>
      <c r="Q63" s="914"/>
      <c r="R63" s="914"/>
      <c r="S63" s="914"/>
      <c r="T63" s="914"/>
      <c r="U63" s="914"/>
      <c r="V63" s="914"/>
      <c r="W63" s="914"/>
      <c r="X63" s="914"/>
      <c r="Y63" s="914"/>
      <c r="Z63" s="914"/>
      <c r="AA63" s="914"/>
      <c r="AB63" s="914"/>
      <c r="AC63" s="914"/>
      <c r="AD63" s="914"/>
      <c r="AE63" s="914"/>
      <c r="AF63" s="914"/>
      <c r="AG63" s="310"/>
      <c r="AH63" s="82"/>
    </row>
    <row r="64" spans="1:34" ht="15.75" thickBot="1">
      <c r="A64" s="896" t="s">
        <v>73</v>
      </c>
      <c r="B64" s="897"/>
      <c r="C64" s="897"/>
      <c r="D64" s="897" t="s">
        <v>74</v>
      </c>
      <c r="E64" s="897"/>
      <c r="F64" s="897"/>
      <c r="G64" s="897"/>
      <c r="H64" s="897"/>
      <c r="I64" s="897"/>
      <c r="J64" s="897"/>
      <c r="K64" s="897"/>
      <c r="L64" s="897"/>
      <c r="M64" s="897"/>
      <c r="N64" s="897"/>
      <c r="O64" s="897"/>
      <c r="P64" s="897"/>
      <c r="Q64" s="897"/>
      <c r="R64" s="897"/>
      <c r="S64" s="897"/>
      <c r="T64" s="897"/>
      <c r="U64" s="897"/>
      <c r="V64" s="897"/>
      <c r="W64" s="897"/>
      <c r="X64" s="897"/>
      <c r="Y64" s="897"/>
      <c r="Z64" s="897"/>
      <c r="AA64" s="897"/>
      <c r="AB64" s="897"/>
      <c r="AC64" s="897"/>
      <c r="AD64" s="897"/>
      <c r="AE64" s="897"/>
      <c r="AF64" s="897"/>
      <c r="AG64" s="305">
        <f>SUM(AG54:AG63)</f>
        <v>0</v>
      </c>
      <c r="AH64" s="82"/>
    </row>
    <row r="65" spans="1:34">
      <c r="A65" s="898" t="s">
        <v>75</v>
      </c>
      <c r="B65" s="899"/>
      <c r="C65" s="899"/>
      <c r="D65" s="899"/>
      <c r="E65" s="899"/>
      <c r="F65" s="899"/>
      <c r="G65" s="899"/>
      <c r="H65" s="899"/>
      <c r="I65" s="899"/>
      <c r="J65" s="899"/>
      <c r="K65" s="899"/>
      <c r="L65" s="899"/>
      <c r="M65" s="899"/>
      <c r="N65" s="899"/>
      <c r="O65" s="899"/>
      <c r="P65" s="899"/>
      <c r="Q65" s="899"/>
      <c r="R65" s="899"/>
      <c r="S65" s="899"/>
      <c r="T65" s="899"/>
      <c r="U65" s="899"/>
      <c r="V65" s="899"/>
      <c r="W65" s="899"/>
      <c r="X65" s="899"/>
      <c r="Y65" s="899"/>
      <c r="Z65" s="899"/>
      <c r="AA65" s="899"/>
      <c r="AB65" s="899"/>
      <c r="AC65" s="899"/>
      <c r="AD65" s="899"/>
      <c r="AE65" s="899"/>
      <c r="AF65" s="899"/>
      <c r="AG65" s="538">
        <f>SUM(AG28,AG40,AG44,AG52,AG64)</f>
        <v>0</v>
      </c>
      <c r="AH65" s="315"/>
    </row>
    <row r="66" spans="1:34">
      <c r="A66" s="900" t="s">
        <v>76</v>
      </c>
      <c r="B66" s="901"/>
      <c r="C66" s="901"/>
      <c r="D66" s="901"/>
      <c r="E66" s="901"/>
      <c r="F66" s="901"/>
      <c r="G66" s="901"/>
      <c r="H66" s="901"/>
      <c r="I66" s="901"/>
      <c r="J66" s="901"/>
      <c r="K66" s="901"/>
      <c r="L66" s="901"/>
      <c r="M66" s="901"/>
      <c r="N66" s="901"/>
      <c r="O66" s="901"/>
      <c r="P66" s="901"/>
      <c r="Q66" s="901"/>
      <c r="R66" s="901"/>
      <c r="S66" s="901"/>
      <c r="T66" s="901"/>
      <c r="U66" s="901"/>
      <c r="V66" s="901"/>
      <c r="W66" s="901"/>
      <c r="X66" s="901"/>
      <c r="Y66" s="901"/>
      <c r="Z66" s="901"/>
      <c r="AA66" s="901"/>
      <c r="AB66" s="901"/>
      <c r="AC66" s="901"/>
      <c r="AD66" s="901"/>
      <c r="AE66" s="901"/>
      <c r="AF66" s="316"/>
      <c r="AG66" s="317"/>
      <c r="AH66" s="82"/>
    </row>
    <row r="67" spans="1:34">
      <c r="A67" s="902"/>
      <c r="B67" s="903"/>
      <c r="C67" s="903"/>
      <c r="D67" s="903"/>
      <c r="E67" s="903"/>
      <c r="F67" s="903"/>
      <c r="G67" s="903"/>
      <c r="H67" s="626" t="s">
        <v>77</v>
      </c>
      <c r="I67" s="626"/>
      <c r="J67" s="626"/>
      <c r="K67" s="626"/>
      <c r="L67" s="626"/>
      <c r="M67" s="626"/>
      <c r="N67" s="626"/>
      <c r="O67" s="626"/>
      <c r="P67" s="626"/>
      <c r="Q67" s="626"/>
      <c r="R67" s="626"/>
      <c r="S67" s="626"/>
      <c r="T67" s="626"/>
      <c r="U67" s="626"/>
      <c r="V67" s="626"/>
      <c r="W67" s="626"/>
      <c r="X67" s="626" t="s">
        <v>78</v>
      </c>
      <c r="Y67" s="626"/>
      <c r="Z67" s="626"/>
      <c r="AA67" s="626"/>
      <c r="AB67" s="626"/>
      <c r="AC67" s="626"/>
      <c r="AD67" s="626" t="s">
        <v>79</v>
      </c>
      <c r="AE67" s="626"/>
      <c r="AF67" s="626"/>
      <c r="AG67" s="318" t="s">
        <v>80</v>
      </c>
      <c r="AH67" s="82"/>
    </row>
    <row r="68" spans="1:34">
      <c r="A68" s="902"/>
      <c r="B68" s="903"/>
      <c r="C68" s="903"/>
      <c r="D68" s="903"/>
      <c r="E68" s="903"/>
      <c r="F68" s="903"/>
      <c r="G68" s="903"/>
      <c r="H68" s="626" t="str">
        <f>"1."</f>
        <v>1.</v>
      </c>
      <c r="I68" s="626"/>
      <c r="J68" s="626"/>
      <c r="K68" s="904" t="s">
        <v>81</v>
      </c>
      <c r="L68" s="904"/>
      <c r="M68" s="904"/>
      <c r="N68" s="904"/>
      <c r="O68" s="904"/>
      <c r="P68" s="904"/>
      <c r="Q68" s="904"/>
      <c r="R68" s="904"/>
      <c r="S68" s="904"/>
      <c r="T68" s="904"/>
      <c r="U68" s="904"/>
      <c r="V68" s="904"/>
      <c r="W68" s="904"/>
      <c r="X68" s="893">
        <v>0.4</v>
      </c>
      <c r="Y68" s="893"/>
      <c r="Z68" s="893"/>
      <c r="AA68" s="893"/>
      <c r="AB68" s="893"/>
      <c r="AC68" s="893"/>
      <c r="AD68" s="891">
        <f>IF(K68="Modified Total Direct Costs (MTDC)",(AG65-AG40-AG52-AG58-AG59-AG60-AG61-AG62)+SUM(AH58:AH62),IF(K68="Total Direct Costs (TDC)",AG65,IF(K68="Salaries and Wages",AG28,0)))</f>
        <v>0</v>
      </c>
      <c r="AE68" s="891"/>
      <c r="AF68" s="891"/>
      <c r="AG68" s="319">
        <f>AD68*X68</f>
        <v>0</v>
      </c>
      <c r="AH68" s="82"/>
    </row>
    <row r="69" spans="1:34">
      <c r="A69" s="902"/>
      <c r="B69" s="903"/>
      <c r="C69" s="903"/>
      <c r="D69" s="903"/>
      <c r="E69" s="903"/>
      <c r="F69" s="903"/>
      <c r="G69" s="903"/>
      <c r="H69" s="626" t="str">
        <f>"2."</f>
        <v>2.</v>
      </c>
      <c r="I69" s="626"/>
      <c r="J69" s="626"/>
      <c r="K69" s="892"/>
      <c r="L69" s="892"/>
      <c r="M69" s="892"/>
      <c r="N69" s="892"/>
      <c r="O69" s="892"/>
      <c r="P69" s="892"/>
      <c r="Q69" s="892"/>
      <c r="R69" s="892"/>
      <c r="S69" s="892"/>
      <c r="T69" s="892"/>
      <c r="U69" s="892"/>
      <c r="V69" s="892"/>
      <c r="W69" s="892"/>
      <c r="X69" s="893"/>
      <c r="Y69" s="893"/>
      <c r="Z69" s="893"/>
      <c r="AA69" s="893"/>
      <c r="AB69" s="893"/>
      <c r="AC69" s="893"/>
      <c r="AD69" s="894">
        <f>IF(K69="Modified Total Direct Costs (MTDC)",(AG65-AG40-AG52-AG58-AG59-AG60-AG61-AG62)+SUM(AH58:AH62),IF(K69="Total Direct Costs (TDC)",AG65,IF(K69="Salaries and Wages",AG28,0)))</f>
        <v>0</v>
      </c>
      <c r="AE69" s="894"/>
      <c r="AF69" s="320"/>
      <c r="AG69" s="321">
        <f>AD69*X69</f>
        <v>0</v>
      </c>
      <c r="AH69" s="82"/>
    </row>
    <row r="70" spans="1:34">
      <c r="A70" s="902"/>
      <c r="B70" s="903"/>
      <c r="C70" s="903"/>
      <c r="D70" s="903"/>
      <c r="E70" s="903"/>
      <c r="F70" s="903"/>
      <c r="G70" s="903"/>
      <c r="H70" s="895" t="s">
        <v>82</v>
      </c>
      <c r="I70" s="895"/>
      <c r="J70" s="895"/>
      <c r="K70" s="895"/>
      <c r="L70" s="895"/>
      <c r="M70" s="895"/>
      <c r="N70" s="895"/>
      <c r="O70" s="895"/>
      <c r="P70" s="895"/>
      <c r="Q70" s="895"/>
      <c r="R70" s="895"/>
      <c r="S70" s="895"/>
      <c r="T70" s="895"/>
      <c r="U70" s="895"/>
      <c r="V70" s="895"/>
      <c r="W70" s="895"/>
      <c r="X70" s="895"/>
      <c r="Y70" s="895"/>
      <c r="Z70" s="895"/>
      <c r="AA70" s="895"/>
      <c r="AB70" s="895"/>
      <c r="AC70" s="895"/>
      <c r="AD70" s="895"/>
      <c r="AE70" s="895"/>
      <c r="AF70" s="322"/>
      <c r="AG70" s="323"/>
      <c r="AH70" s="83"/>
    </row>
    <row r="71" spans="1:34" ht="15.75" thickBot="1">
      <c r="A71" s="887" t="s">
        <v>83</v>
      </c>
      <c r="B71" s="888"/>
      <c r="C71" s="888"/>
      <c r="D71" s="888"/>
      <c r="E71" s="888"/>
      <c r="F71" s="888"/>
      <c r="G71" s="888"/>
      <c r="H71" s="888"/>
      <c r="I71" s="888"/>
      <c r="J71" s="888"/>
      <c r="K71" s="888"/>
      <c r="L71" s="888"/>
      <c r="M71" s="888"/>
      <c r="N71" s="888"/>
      <c r="O71" s="888"/>
      <c r="P71" s="888"/>
      <c r="Q71" s="888"/>
      <c r="R71" s="888"/>
      <c r="S71" s="888"/>
      <c r="T71" s="888"/>
      <c r="U71" s="888"/>
      <c r="V71" s="888"/>
      <c r="W71" s="888"/>
      <c r="X71" s="888"/>
      <c r="Y71" s="888"/>
      <c r="Z71" s="888"/>
      <c r="AA71" s="888"/>
      <c r="AB71" s="888"/>
      <c r="AC71" s="888"/>
      <c r="AD71" s="888"/>
      <c r="AE71" s="888"/>
      <c r="AF71" s="888"/>
      <c r="AG71" s="324">
        <f>SUM(AG68:AG69)</f>
        <v>0</v>
      </c>
      <c r="AH71" s="83"/>
    </row>
    <row r="72" spans="1:34" ht="15.75" thickBot="1">
      <c r="A72" s="889" t="s">
        <v>84</v>
      </c>
      <c r="B72" s="890"/>
      <c r="C72" s="890"/>
      <c r="D72" s="890"/>
      <c r="E72" s="890"/>
      <c r="F72" s="890"/>
      <c r="G72" s="890"/>
      <c r="H72" s="890"/>
      <c r="I72" s="890"/>
      <c r="J72" s="890"/>
      <c r="K72" s="890"/>
      <c r="L72" s="890"/>
      <c r="M72" s="890"/>
      <c r="N72" s="890"/>
      <c r="O72" s="890"/>
      <c r="P72" s="890"/>
      <c r="Q72" s="890"/>
      <c r="R72" s="890"/>
      <c r="S72" s="890"/>
      <c r="T72" s="890"/>
      <c r="U72" s="890"/>
      <c r="V72" s="890"/>
      <c r="W72" s="890"/>
      <c r="X72" s="890"/>
      <c r="Y72" s="890"/>
      <c r="Z72" s="890"/>
      <c r="AA72" s="890"/>
      <c r="AB72" s="890"/>
      <c r="AC72" s="890"/>
      <c r="AD72" s="890"/>
      <c r="AE72" s="890"/>
      <c r="AF72" s="890"/>
      <c r="AG72" s="52">
        <f>AG65+AG71</f>
        <v>0</v>
      </c>
      <c r="AH72" s="83"/>
    </row>
    <row r="73" spans="1:34">
      <c r="A73" s="172"/>
      <c r="B73" s="172"/>
      <c r="C73" s="173"/>
      <c r="D73" s="172"/>
      <c r="E73" s="174"/>
      <c r="F73" s="172"/>
      <c r="G73" s="172"/>
      <c r="H73" s="172"/>
      <c r="I73" s="172"/>
      <c r="J73" s="172"/>
      <c r="K73" s="172"/>
      <c r="L73" s="172"/>
      <c r="M73" s="172"/>
      <c r="N73" s="172"/>
      <c r="O73" s="172"/>
      <c r="P73" s="172"/>
      <c r="Q73" s="172"/>
      <c r="R73" s="172"/>
      <c r="S73" s="172"/>
      <c r="T73" s="172"/>
      <c r="U73" s="172"/>
      <c r="V73" s="172"/>
      <c r="W73" s="172"/>
      <c r="X73" s="172"/>
      <c r="Y73" s="172"/>
      <c r="Z73" s="172"/>
      <c r="AA73" s="172"/>
      <c r="AB73" s="172"/>
      <c r="AC73" s="172"/>
      <c r="AD73" s="172"/>
      <c r="AE73" s="172"/>
      <c r="AF73" s="172"/>
      <c r="AG73" s="172"/>
      <c r="AH73" s="172"/>
    </row>
  </sheetData>
  <mergeCells count="146">
    <mergeCell ref="A1:Z1"/>
    <mergeCell ref="AA1:AG3"/>
    <mergeCell ref="A2:Z2"/>
    <mergeCell ref="A3:H3"/>
    <mergeCell ref="I3:N3"/>
    <mergeCell ref="O3:U3"/>
    <mergeCell ref="V3:Z3"/>
    <mergeCell ref="A8:B8"/>
    <mergeCell ref="C8:R8"/>
    <mergeCell ref="S8:Z8"/>
    <mergeCell ref="A9:B9"/>
    <mergeCell ref="C9:R9"/>
    <mergeCell ref="S9:Z9"/>
    <mergeCell ref="A5:R5"/>
    <mergeCell ref="S5:Z5"/>
    <mergeCell ref="D6:R6"/>
    <mergeCell ref="S6:Z6"/>
    <mergeCell ref="A7:B7"/>
    <mergeCell ref="C7:R7"/>
    <mergeCell ref="S7:Z7"/>
    <mergeCell ref="A12:B12"/>
    <mergeCell ref="C12:R12"/>
    <mergeCell ref="S12:Z12"/>
    <mergeCell ref="A13:B13"/>
    <mergeCell ref="C13:R13"/>
    <mergeCell ref="A10:B10"/>
    <mergeCell ref="C10:R10"/>
    <mergeCell ref="S10:Z10"/>
    <mergeCell ref="A11:B11"/>
    <mergeCell ref="C11:R11"/>
    <mergeCell ref="S11:Z11"/>
    <mergeCell ref="S13:Z13"/>
    <mergeCell ref="A18:C18"/>
    <mergeCell ref="F18:Z18"/>
    <mergeCell ref="A19:C19"/>
    <mergeCell ref="F19:Z19"/>
    <mergeCell ref="A20:C20"/>
    <mergeCell ref="F20:Z20"/>
    <mergeCell ref="A14:B14"/>
    <mergeCell ref="C14:R14"/>
    <mergeCell ref="S14:Z14"/>
    <mergeCell ref="A15:AE15"/>
    <mergeCell ref="A17:C17"/>
    <mergeCell ref="F17:Z17"/>
    <mergeCell ref="A24:C24"/>
    <mergeCell ref="F24:Z24"/>
    <mergeCell ref="A25:C25"/>
    <mergeCell ref="F25:Z25"/>
    <mergeCell ref="A26:C26"/>
    <mergeCell ref="F26:Z26"/>
    <mergeCell ref="A21:C21"/>
    <mergeCell ref="F21:Z21"/>
    <mergeCell ref="A22:C22"/>
    <mergeCell ref="F22:Z22"/>
    <mergeCell ref="A23:C23"/>
    <mergeCell ref="F23:Z23"/>
    <mergeCell ref="A27:B27"/>
    <mergeCell ref="C27:D27"/>
    <mergeCell ref="F27:AE27"/>
    <mergeCell ref="A28:AE28"/>
    <mergeCell ref="A29:AE29"/>
    <mergeCell ref="A30:G34"/>
    <mergeCell ref="H30:J30"/>
    <mergeCell ref="K30:AF30"/>
    <mergeCell ref="H31:J31"/>
    <mergeCell ref="K31:AF31"/>
    <mergeCell ref="H35:J35"/>
    <mergeCell ref="K35:AF35"/>
    <mergeCell ref="H36:J36"/>
    <mergeCell ref="K36:AF36"/>
    <mergeCell ref="H37:J37"/>
    <mergeCell ref="K37:AF37"/>
    <mergeCell ref="H32:J32"/>
    <mergeCell ref="K32:AF32"/>
    <mergeCell ref="H33:J33"/>
    <mergeCell ref="K33:AF33"/>
    <mergeCell ref="H34:J34"/>
    <mergeCell ref="K34:AF34"/>
    <mergeCell ref="A42:G43"/>
    <mergeCell ref="H42:J42"/>
    <mergeCell ref="K42:AF42"/>
    <mergeCell ref="H43:J43"/>
    <mergeCell ref="K43:AF43"/>
    <mergeCell ref="A44:AF44"/>
    <mergeCell ref="H38:J38"/>
    <mergeCell ref="K38:AF38"/>
    <mergeCell ref="H39:J39"/>
    <mergeCell ref="K39:AF39"/>
    <mergeCell ref="A40:AF40"/>
    <mergeCell ref="A41:AE41"/>
    <mergeCell ref="H50:J50"/>
    <mergeCell ref="K50:AF50"/>
    <mergeCell ref="H51:I51"/>
    <mergeCell ref="J51:K51"/>
    <mergeCell ref="L51:AE51"/>
    <mergeCell ref="A52:AE52"/>
    <mergeCell ref="A45:AE45"/>
    <mergeCell ref="A46:G51"/>
    <mergeCell ref="H46:J46"/>
    <mergeCell ref="K46:AF46"/>
    <mergeCell ref="H47:J47"/>
    <mergeCell ref="K47:AF47"/>
    <mergeCell ref="H48:J48"/>
    <mergeCell ref="K48:AF48"/>
    <mergeCell ref="H49:J49"/>
    <mergeCell ref="K49:AF49"/>
    <mergeCell ref="A53:AE53"/>
    <mergeCell ref="A54:G63"/>
    <mergeCell ref="H54:J54"/>
    <mergeCell ref="K54:AF54"/>
    <mergeCell ref="H55:J55"/>
    <mergeCell ref="K55:AE55"/>
    <mergeCell ref="H56:J56"/>
    <mergeCell ref="K56:AF56"/>
    <mergeCell ref="H57:J57"/>
    <mergeCell ref="K57:AF57"/>
    <mergeCell ref="H61:J61"/>
    <mergeCell ref="K61:AF61"/>
    <mergeCell ref="H62:J62"/>
    <mergeCell ref="K62:AF62"/>
    <mergeCell ref="H63:J63"/>
    <mergeCell ref="K63:AF63"/>
    <mergeCell ref="H58:J58"/>
    <mergeCell ref="K58:AF58"/>
    <mergeCell ref="H59:J59"/>
    <mergeCell ref="K59:AF59"/>
    <mergeCell ref="H60:J60"/>
    <mergeCell ref="K60:AF60"/>
    <mergeCell ref="A71:AF71"/>
    <mergeCell ref="A72:AF72"/>
    <mergeCell ref="AD68:AF68"/>
    <mergeCell ref="H69:J69"/>
    <mergeCell ref="K69:W69"/>
    <mergeCell ref="X69:AC69"/>
    <mergeCell ref="AD69:AE69"/>
    <mergeCell ref="H70:AE70"/>
    <mergeCell ref="A64:AF64"/>
    <mergeCell ref="A65:AF65"/>
    <mergeCell ref="A66:AE66"/>
    <mergeCell ref="A67:G70"/>
    <mergeCell ref="H67:W67"/>
    <mergeCell ref="X67:AC67"/>
    <mergeCell ref="AD67:AF67"/>
    <mergeCell ref="H68:J68"/>
    <mergeCell ref="K68:W68"/>
    <mergeCell ref="X68:AC68"/>
  </mergeCells>
  <dataValidations count="3">
    <dataValidation type="list" allowBlank="1" showInputMessage="1" sqref="X68:AC68">
      <formula1>"40%, 15%"</formula1>
    </dataValidation>
    <dataValidation type="list" allowBlank="1" showInputMessage="1" showErrorMessage="1" sqref="K68:W69">
      <formula1>"Modified Total Direct Costs (MTDC), Total Direct Costs (TDC), Salaries and Wages"</formula1>
    </dataValidation>
    <dataValidation type="list" allowBlank="1" showInputMessage="1" sqref="X69:AC69">
      <formula1>"37.5%, 13%, 8%"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2"/>
  <sheetViews>
    <sheetView workbookViewId="0">
      <selection activeCell="S8" sqref="S8:Z8"/>
    </sheetView>
  </sheetViews>
  <sheetFormatPr defaultRowHeight="15" outlineLevelRow="1"/>
  <cols>
    <col min="1" max="26" width="2" customWidth="1"/>
    <col min="34" max="34" width="2" customWidth="1"/>
  </cols>
  <sheetData>
    <row r="1" spans="1:34">
      <c r="A1" s="556" t="s">
        <v>85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7"/>
      <c r="N1" s="557"/>
      <c r="O1" s="557"/>
      <c r="P1" s="557"/>
      <c r="Q1" s="557"/>
      <c r="R1" s="557"/>
      <c r="S1" s="557"/>
      <c r="T1" s="557"/>
      <c r="U1" s="557"/>
      <c r="V1" s="557"/>
      <c r="W1" s="557"/>
      <c r="X1" s="557"/>
      <c r="Y1" s="557"/>
      <c r="Z1" s="557"/>
      <c r="AA1" s="558" t="s">
        <v>93</v>
      </c>
      <c r="AB1" s="558"/>
      <c r="AC1" s="558"/>
      <c r="AD1" s="558"/>
      <c r="AE1" s="558"/>
      <c r="AF1" s="558"/>
      <c r="AG1" s="559"/>
      <c r="AH1" s="175"/>
    </row>
    <row r="2" spans="1:34">
      <c r="A2" s="562" t="s">
        <v>3</v>
      </c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563"/>
      <c r="N2" s="563"/>
      <c r="O2" s="563"/>
      <c r="P2" s="563"/>
      <c r="Q2" s="563"/>
      <c r="R2" s="563"/>
      <c r="S2" s="563"/>
      <c r="T2" s="563"/>
      <c r="U2" s="563"/>
      <c r="V2" s="563"/>
      <c r="W2" s="563"/>
      <c r="X2" s="563"/>
      <c r="Y2" s="563"/>
      <c r="Z2" s="563"/>
      <c r="AA2" s="560"/>
      <c r="AB2" s="560"/>
      <c r="AC2" s="560"/>
      <c r="AD2" s="560"/>
      <c r="AE2" s="560"/>
      <c r="AF2" s="560"/>
      <c r="AG2" s="561"/>
      <c r="AH2" s="53"/>
    </row>
    <row r="3" spans="1:34" ht="15.75" thickBot="1">
      <c r="A3" s="1013" t="s">
        <v>4</v>
      </c>
      <c r="B3" s="1014"/>
      <c r="C3" s="1014"/>
      <c r="D3" s="1014"/>
      <c r="E3" s="1014"/>
      <c r="F3" s="1014"/>
      <c r="G3" s="1014"/>
      <c r="H3" s="1014"/>
      <c r="I3" s="1015" t="str">
        <f>IF(AG72&gt;0,DATE(YEAR('Year 1'!I3:N3)+4,MONTH('Year 1'!I3:N3),DAY('Year 1'!I3:N3)),'Year 4'!I3:N3)</f>
        <v>0/0/0000</v>
      </c>
      <c r="J3" s="1015"/>
      <c r="K3" s="1015"/>
      <c r="L3" s="1015"/>
      <c r="M3" s="1015"/>
      <c r="N3" s="1015"/>
      <c r="O3" s="1016" t="s">
        <v>6</v>
      </c>
      <c r="P3" s="1016"/>
      <c r="Q3" s="1016"/>
      <c r="R3" s="1016"/>
      <c r="S3" s="1016"/>
      <c r="T3" s="1016"/>
      <c r="U3" s="1016"/>
      <c r="V3" s="1015" t="str">
        <f>IF(AG72&gt;0,DATE(YEAR('Year 1'!V3:Z3)+4,MONTH('Year 1'!V3:Z3),DAY('Year 1'!V3:Z3)),'Year 4'!V3:Z3)</f>
        <v>0/00/0000</v>
      </c>
      <c r="W3" s="1015"/>
      <c r="X3" s="1015"/>
      <c r="Y3" s="1015"/>
      <c r="Z3" s="1015"/>
      <c r="AA3" s="560"/>
      <c r="AB3" s="785"/>
      <c r="AC3" s="785"/>
      <c r="AD3" s="785"/>
      <c r="AE3" s="785"/>
      <c r="AF3" s="785"/>
      <c r="AG3" s="1012"/>
      <c r="AH3" s="54"/>
    </row>
    <row r="4" spans="1:34" ht="15.75" thickTop="1">
      <c r="A4" s="325" t="s">
        <v>8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/>
      <c r="V4" s="326"/>
      <c r="W4" s="326"/>
      <c r="X4" s="326"/>
      <c r="Y4" s="326"/>
      <c r="Z4" s="326"/>
      <c r="AA4" s="327" t="s">
        <v>9</v>
      </c>
      <c r="AB4" s="539">
        <f>'Year 4'!AB4+0.01</f>
        <v>0.44000000000000006</v>
      </c>
      <c r="AC4" s="328"/>
      <c r="AD4" s="328"/>
      <c r="AE4" s="329" t="s">
        <v>10</v>
      </c>
      <c r="AF4" s="330"/>
      <c r="AG4" s="540">
        <f>'Year 4'!AG4+0.01</f>
        <v>0.30000000000000004</v>
      </c>
      <c r="AH4" s="60"/>
    </row>
    <row r="5" spans="1:34">
      <c r="A5" s="1004" t="s">
        <v>15</v>
      </c>
      <c r="B5" s="1005"/>
      <c r="C5" s="1005"/>
      <c r="D5" s="1005"/>
      <c r="E5" s="1005"/>
      <c r="F5" s="1005"/>
      <c r="G5" s="1005"/>
      <c r="H5" s="1005"/>
      <c r="I5" s="1005"/>
      <c r="J5" s="1005"/>
      <c r="K5" s="1005"/>
      <c r="L5" s="1005"/>
      <c r="M5" s="1005"/>
      <c r="N5" s="1005"/>
      <c r="O5" s="1005"/>
      <c r="P5" s="1005"/>
      <c r="Q5" s="1005"/>
      <c r="R5" s="331"/>
      <c r="S5" s="1008" t="s">
        <v>16</v>
      </c>
      <c r="T5" s="1008"/>
      <c r="U5" s="1008"/>
      <c r="V5" s="1008"/>
      <c r="W5" s="1008"/>
      <c r="X5" s="1008"/>
      <c r="Y5" s="1008"/>
      <c r="Z5" s="1009"/>
      <c r="AA5" s="332" t="s">
        <v>11</v>
      </c>
      <c r="AB5" s="333"/>
      <c r="AC5" s="332" t="s">
        <v>12</v>
      </c>
      <c r="AD5" s="333"/>
      <c r="AE5" s="332" t="s">
        <v>13</v>
      </c>
      <c r="AF5" s="334" t="s">
        <v>87</v>
      </c>
      <c r="AG5" s="335" t="s">
        <v>14</v>
      </c>
      <c r="AH5" s="67"/>
    </row>
    <row r="6" spans="1:34">
      <c r="A6" s="1006"/>
      <c r="B6" s="1007"/>
      <c r="C6" s="1007"/>
      <c r="D6" s="1007"/>
      <c r="E6" s="1007"/>
      <c r="F6" s="1007"/>
      <c r="G6" s="1007"/>
      <c r="H6" s="1007"/>
      <c r="I6" s="1007"/>
      <c r="J6" s="1007"/>
      <c r="K6" s="1007"/>
      <c r="L6" s="1007"/>
      <c r="M6" s="1007"/>
      <c r="N6" s="1007"/>
      <c r="O6" s="1007"/>
      <c r="P6" s="1007"/>
      <c r="Q6" s="1007"/>
      <c r="R6" s="336"/>
      <c r="S6" s="1010"/>
      <c r="T6" s="1010"/>
      <c r="U6" s="1010"/>
      <c r="V6" s="1010"/>
      <c r="W6" s="1010"/>
      <c r="X6" s="1010"/>
      <c r="Y6" s="1010"/>
      <c r="Z6" s="1011"/>
      <c r="AA6" s="332" t="s">
        <v>17</v>
      </c>
      <c r="AB6" s="332" t="s">
        <v>18</v>
      </c>
      <c r="AC6" s="332" t="s">
        <v>19</v>
      </c>
      <c r="AD6" s="332" t="s">
        <v>20</v>
      </c>
      <c r="AE6" s="332" t="s">
        <v>21</v>
      </c>
      <c r="AF6" s="334" t="s">
        <v>88</v>
      </c>
      <c r="AG6" s="335" t="s">
        <v>22</v>
      </c>
      <c r="AH6" s="67"/>
    </row>
    <row r="7" spans="1:34">
      <c r="A7" s="1003" t="str">
        <f>"1."</f>
        <v>1.</v>
      </c>
      <c r="B7" s="955"/>
      <c r="C7" s="931">
        <f>'Year 4'!C7:R7</f>
        <v>0</v>
      </c>
      <c r="D7" s="931"/>
      <c r="E7" s="931"/>
      <c r="F7" s="931"/>
      <c r="G7" s="931"/>
      <c r="H7" s="931"/>
      <c r="I7" s="931"/>
      <c r="J7" s="931"/>
      <c r="K7" s="931"/>
      <c r="L7" s="931"/>
      <c r="M7" s="931"/>
      <c r="N7" s="931"/>
      <c r="O7" s="931"/>
      <c r="P7" s="931"/>
      <c r="Q7" s="931"/>
      <c r="R7" s="931"/>
      <c r="S7" s="937" t="str">
        <f>'Year 1'!S7:Z7</f>
        <v>PI</v>
      </c>
      <c r="T7" s="937"/>
      <c r="U7" s="937"/>
      <c r="V7" s="937"/>
      <c r="W7" s="937"/>
      <c r="X7" s="937"/>
      <c r="Y7" s="937"/>
      <c r="Z7" s="937"/>
      <c r="AA7" s="337">
        <f>'Year 4'!AA7*1.03</f>
        <v>0</v>
      </c>
      <c r="AB7" s="338"/>
      <c r="AC7" s="338"/>
      <c r="AD7" s="338"/>
      <c r="AE7" s="339">
        <f>(AA7*AB7/12)+(AA7*AC7/9)+(AA7*AD7/9)</f>
        <v>0</v>
      </c>
      <c r="AF7" s="340"/>
      <c r="AG7" s="341">
        <f t="shared" ref="AG7:AG14" si="0">(AA7*AB7/12)*$AB$4+(AA7*AC7/9)*$AB$4+(AA7*AD7/9)*$AG$4</f>
        <v>0</v>
      </c>
      <c r="AH7" s="67"/>
    </row>
    <row r="8" spans="1:34">
      <c r="A8" s="1003" t="str">
        <f>"2."</f>
        <v>2.</v>
      </c>
      <c r="B8" s="955"/>
      <c r="C8" s="931">
        <f>'Year 4'!C8:R8</f>
        <v>0</v>
      </c>
      <c r="D8" s="931"/>
      <c r="E8" s="931"/>
      <c r="F8" s="931"/>
      <c r="G8" s="931"/>
      <c r="H8" s="931"/>
      <c r="I8" s="931"/>
      <c r="J8" s="931"/>
      <c r="K8" s="931"/>
      <c r="L8" s="931"/>
      <c r="M8" s="931"/>
      <c r="N8" s="931"/>
      <c r="O8" s="931"/>
      <c r="P8" s="931"/>
      <c r="Q8" s="931"/>
      <c r="R8" s="931"/>
      <c r="S8" s="937" t="str">
        <f>'Year 1'!S8:Z8</f>
        <v>Co-PI</v>
      </c>
      <c r="T8" s="937"/>
      <c r="U8" s="937"/>
      <c r="V8" s="937"/>
      <c r="W8" s="937"/>
      <c r="X8" s="937"/>
      <c r="Y8" s="937"/>
      <c r="Z8" s="937"/>
      <c r="AA8" s="337">
        <f>'Year 4'!AA8*1.03</f>
        <v>0</v>
      </c>
      <c r="AB8" s="338"/>
      <c r="AC8" s="338"/>
      <c r="AD8" s="338"/>
      <c r="AE8" s="339">
        <f t="shared" ref="AE8:AE11" si="1">(AA8*AB8/12)+(AA8*AC8/8)+(AA8*AD8/9)</f>
        <v>0</v>
      </c>
      <c r="AF8" s="340"/>
      <c r="AG8" s="341">
        <f t="shared" si="0"/>
        <v>0</v>
      </c>
      <c r="AH8" s="82"/>
    </row>
    <row r="9" spans="1:34">
      <c r="A9" s="1003" t="str">
        <f>"3."</f>
        <v>3.</v>
      </c>
      <c r="B9" s="955"/>
      <c r="C9" s="931">
        <f>'Year 4'!C9:R9</f>
        <v>0</v>
      </c>
      <c r="D9" s="931"/>
      <c r="E9" s="931"/>
      <c r="F9" s="931"/>
      <c r="G9" s="931"/>
      <c r="H9" s="931"/>
      <c r="I9" s="931"/>
      <c r="J9" s="931"/>
      <c r="K9" s="931"/>
      <c r="L9" s="931"/>
      <c r="M9" s="931"/>
      <c r="N9" s="931"/>
      <c r="O9" s="931"/>
      <c r="P9" s="931"/>
      <c r="Q9" s="931"/>
      <c r="R9" s="931"/>
      <c r="S9" s="937" t="str">
        <f>'Year 1'!S9:Z9</f>
        <v>Co-PI</v>
      </c>
      <c r="T9" s="937"/>
      <c r="U9" s="937"/>
      <c r="V9" s="937"/>
      <c r="W9" s="937"/>
      <c r="X9" s="937"/>
      <c r="Y9" s="937"/>
      <c r="Z9" s="937"/>
      <c r="AA9" s="337">
        <f>'Year 4'!AA9*1.03</f>
        <v>0</v>
      </c>
      <c r="AB9" s="338"/>
      <c r="AC9" s="338"/>
      <c r="AD9" s="338"/>
      <c r="AE9" s="339">
        <f t="shared" si="1"/>
        <v>0</v>
      </c>
      <c r="AF9" s="340"/>
      <c r="AG9" s="341">
        <f t="shared" si="0"/>
        <v>0</v>
      </c>
      <c r="AH9" s="83"/>
    </row>
    <row r="10" spans="1:34">
      <c r="A10" s="1003" t="str">
        <f>"4."</f>
        <v>4.</v>
      </c>
      <c r="B10" s="955"/>
      <c r="C10" s="931">
        <f>'Year 4'!C10:R10</f>
        <v>0</v>
      </c>
      <c r="D10" s="931"/>
      <c r="E10" s="931"/>
      <c r="F10" s="931"/>
      <c r="G10" s="931"/>
      <c r="H10" s="931"/>
      <c r="I10" s="931"/>
      <c r="J10" s="931"/>
      <c r="K10" s="931"/>
      <c r="L10" s="931"/>
      <c r="M10" s="931"/>
      <c r="N10" s="931"/>
      <c r="O10" s="931"/>
      <c r="P10" s="931"/>
      <c r="Q10" s="931"/>
      <c r="R10" s="931"/>
      <c r="S10" s="937" t="str">
        <f>'Year 1'!S10:Z10</f>
        <v>Other</v>
      </c>
      <c r="T10" s="937"/>
      <c r="U10" s="937"/>
      <c r="V10" s="937"/>
      <c r="W10" s="937"/>
      <c r="X10" s="937"/>
      <c r="Y10" s="937"/>
      <c r="Z10" s="937"/>
      <c r="AA10" s="337">
        <f>'Year 4'!AA10*1.03</f>
        <v>0</v>
      </c>
      <c r="AB10" s="338"/>
      <c r="AC10" s="338"/>
      <c r="AD10" s="338"/>
      <c r="AE10" s="339">
        <f t="shared" si="1"/>
        <v>0</v>
      </c>
      <c r="AF10" s="340"/>
      <c r="AG10" s="341">
        <f t="shared" si="0"/>
        <v>0</v>
      </c>
      <c r="AH10" s="83"/>
    </row>
    <row r="11" spans="1:34">
      <c r="A11" s="1003" t="str">
        <f>"5."</f>
        <v>5.</v>
      </c>
      <c r="B11" s="955"/>
      <c r="C11" s="931">
        <f>'Year 4'!C11:R11</f>
        <v>0</v>
      </c>
      <c r="D11" s="931"/>
      <c r="E11" s="931"/>
      <c r="F11" s="931"/>
      <c r="G11" s="931"/>
      <c r="H11" s="931"/>
      <c r="I11" s="931"/>
      <c r="J11" s="931"/>
      <c r="K11" s="931"/>
      <c r="L11" s="931"/>
      <c r="M11" s="931"/>
      <c r="N11" s="931"/>
      <c r="O11" s="931"/>
      <c r="P11" s="931"/>
      <c r="Q11" s="931"/>
      <c r="R11" s="931"/>
      <c r="S11" s="937" t="str">
        <f>'Year 1'!S11:Z11</f>
        <v>Other</v>
      </c>
      <c r="T11" s="937"/>
      <c r="U11" s="937"/>
      <c r="V11" s="937"/>
      <c r="W11" s="937"/>
      <c r="X11" s="937"/>
      <c r="Y11" s="937"/>
      <c r="Z11" s="937"/>
      <c r="AA11" s="337">
        <f>'Year 4'!AA11*1.03</f>
        <v>0</v>
      </c>
      <c r="AB11" s="338"/>
      <c r="AC11" s="338"/>
      <c r="AD11" s="338"/>
      <c r="AE11" s="339">
        <f t="shared" si="1"/>
        <v>0</v>
      </c>
      <c r="AF11" s="340"/>
      <c r="AG11" s="341">
        <f t="shared" si="0"/>
        <v>0</v>
      </c>
      <c r="AH11" s="83"/>
    </row>
    <row r="12" spans="1:34">
      <c r="A12" s="1003" t="str">
        <f>"6."</f>
        <v>6.</v>
      </c>
      <c r="B12" s="955"/>
      <c r="C12" s="931">
        <f>'Year 4'!C12:R12</f>
        <v>0</v>
      </c>
      <c r="D12" s="931"/>
      <c r="E12" s="931"/>
      <c r="F12" s="931"/>
      <c r="G12" s="931"/>
      <c r="H12" s="931"/>
      <c r="I12" s="931"/>
      <c r="J12" s="931"/>
      <c r="K12" s="931"/>
      <c r="L12" s="931"/>
      <c r="M12" s="931"/>
      <c r="N12" s="931"/>
      <c r="O12" s="931"/>
      <c r="P12" s="931"/>
      <c r="Q12" s="931"/>
      <c r="R12" s="931"/>
      <c r="S12" s="937">
        <f>'Year 1'!S12:Z12</f>
        <v>0</v>
      </c>
      <c r="T12" s="937"/>
      <c r="U12" s="937"/>
      <c r="V12" s="937"/>
      <c r="W12" s="937"/>
      <c r="X12" s="937"/>
      <c r="Y12" s="937"/>
      <c r="Z12" s="937"/>
      <c r="AA12" s="337">
        <f>'Year 4'!AA12*1.03</f>
        <v>0</v>
      </c>
      <c r="AB12" s="338"/>
      <c r="AC12" s="338"/>
      <c r="AD12" s="338"/>
      <c r="AE12" s="339">
        <f>(AA12*AB12/12)+(AA12*AC12/9)+(AA12*AD12/9)</f>
        <v>0</v>
      </c>
      <c r="AF12" s="340"/>
      <c r="AG12" s="341">
        <f t="shared" si="0"/>
        <v>0</v>
      </c>
      <c r="AH12" s="83"/>
    </row>
    <row r="13" spans="1:34">
      <c r="A13" s="1003" t="str">
        <f>"7."</f>
        <v>7.</v>
      </c>
      <c r="B13" s="955"/>
      <c r="C13" s="931">
        <f>'Year 4'!C13:R13</f>
        <v>0</v>
      </c>
      <c r="D13" s="931"/>
      <c r="E13" s="931"/>
      <c r="F13" s="931"/>
      <c r="G13" s="931"/>
      <c r="H13" s="931"/>
      <c r="I13" s="931"/>
      <c r="J13" s="931"/>
      <c r="K13" s="931"/>
      <c r="L13" s="931"/>
      <c r="M13" s="931"/>
      <c r="N13" s="931"/>
      <c r="O13" s="931"/>
      <c r="P13" s="931"/>
      <c r="Q13" s="931"/>
      <c r="R13" s="931"/>
      <c r="S13" s="937">
        <f>'Year 1'!S13:Z13</f>
        <v>0</v>
      </c>
      <c r="T13" s="937"/>
      <c r="U13" s="937"/>
      <c r="V13" s="937"/>
      <c r="W13" s="937"/>
      <c r="X13" s="937"/>
      <c r="Y13" s="937"/>
      <c r="Z13" s="937"/>
      <c r="AA13" s="337">
        <f>'Year 4'!AA13*1.03</f>
        <v>0</v>
      </c>
      <c r="AB13" s="338"/>
      <c r="AC13" s="338"/>
      <c r="AD13" s="338"/>
      <c r="AE13" s="339">
        <f>(AA13*AB13/12)+(AA13*AC13/9)+(AA13*AD13/9)</f>
        <v>0</v>
      </c>
      <c r="AF13" s="340"/>
      <c r="AG13" s="341">
        <f t="shared" si="0"/>
        <v>0</v>
      </c>
      <c r="AH13" s="83"/>
    </row>
    <row r="14" spans="1:34">
      <c r="A14" s="1003" t="str">
        <f>"8."</f>
        <v>8.</v>
      </c>
      <c r="B14" s="955"/>
      <c r="C14" s="931">
        <f>'Year 4'!C14:R14</f>
        <v>0</v>
      </c>
      <c r="D14" s="931"/>
      <c r="E14" s="931"/>
      <c r="F14" s="931"/>
      <c r="G14" s="931"/>
      <c r="H14" s="931"/>
      <c r="I14" s="931"/>
      <c r="J14" s="931"/>
      <c r="K14" s="931"/>
      <c r="L14" s="931"/>
      <c r="M14" s="931"/>
      <c r="N14" s="931"/>
      <c r="O14" s="931"/>
      <c r="P14" s="931"/>
      <c r="Q14" s="931"/>
      <c r="R14" s="931"/>
      <c r="S14" s="937">
        <f>'Year 1'!S14:Z14</f>
        <v>0</v>
      </c>
      <c r="T14" s="937"/>
      <c r="U14" s="937"/>
      <c r="V14" s="937"/>
      <c r="W14" s="937"/>
      <c r="X14" s="937"/>
      <c r="Y14" s="937"/>
      <c r="Z14" s="937"/>
      <c r="AA14" s="337">
        <f>'Year 4'!AA14*1.03</f>
        <v>0</v>
      </c>
      <c r="AB14" s="338"/>
      <c r="AC14" s="338"/>
      <c r="AD14" s="338"/>
      <c r="AE14" s="339">
        <f>(AA14*AB14/12)+(AA14*AC14/9)+(AA14*AD14/9)</f>
        <v>0</v>
      </c>
      <c r="AF14" s="340"/>
      <c r="AG14" s="341">
        <f t="shared" si="0"/>
        <v>0</v>
      </c>
      <c r="AH14" s="83"/>
    </row>
    <row r="15" spans="1:34">
      <c r="A15" s="1001" t="s">
        <v>26</v>
      </c>
      <c r="B15" s="1002"/>
      <c r="C15" s="1002"/>
      <c r="D15" s="1002"/>
      <c r="E15" s="1002"/>
      <c r="F15" s="1002"/>
      <c r="G15" s="1002"/>
      <c r="H15" s="1002"/>
      <c r="I15" s="1002"/>
      <c r="J15" s="1002"/>
      <c r="K15" s="1002"/>
      <c r="L15" s="1002"/>
      <c r="M15" s="1002"/>
      <c r="N15" s="1002"/>
      <c r="O15" s="1002"/>
      <c r="P15" s="1002"/>
      <c r="Q15" s="1002"/>
      <c r="R15" s="1002"/>
      <c r="S15" s="1002"/>
      <c r="T15" s="1002"/>
      <c r="U15" s="1002"/>
      <c r="V15" s="1002"/>
      <c r="W15" s="1002"/>
      <c r="X15" s="1002"/>
      <c r="Y15" s="1002"/>
      <c r="Z15" s="1002"/>
      <c r="AA15" s="1002"/>
      <c r="AB15" s="1002"/>
      <c r="AC15" s="1002"/>
      <c r="AD15" s="1002"/>
      <c r="AE15" s="1002"/>
      <c r="AF15" s="342"/>
      <c r="AG15" s="343">
        <f>SUM(AE7:AG14)</f>
        <v>0</v>
      </c>
      <c r="AH15" s="83"/>
    </row>
    <row r="16" spans="1:34">
      <c r="A16" s="344" t="s">
        <v>27</v>
      </c>
      <c r="B16" s="345"/>
      <c r="C16" s="345"/>
      <c r="D16" s="345"/>
      <c r="E16" s="345"/>
      <c r="F16" s="346"/>
      <c r="G16" s="347"/>
      <c r="H16" s="347"/>
      <c r="I16" s="347"/>
      <c r="J16" s="347"/>
      <c r="K16" s="347"/>
      <c r="L16" s="347"/>
      <c r="M16" s="347"/>
      <c r="N16" s="347"/>
      <c r="O16" s="347"/>
      <c r="P16" s="347"/>
      <c r="Q16" s="347"/>
      <c r="R16" s="347"/>
      <c r="S16" s="347"/>
      <c r="T16" s="347"/>
      <c r="U16" s="347"/>
      <c r="V16" s="347"/>
      <c r="W16" s="347"/>
      <c r="X16" s="348"/>
      <c r="Y16" s="345"/>
      <c r="Z16" s="346"/>
      <c r="AA16" s="349" t="s">
        <v>17</v>
      </c>
      <c r="AB16" s="350" t="s">
        <v>0</v>
      </c>
      <c r="AC16" s="350" t="s">
        <v>28</v>
      </c>
      <c r="AD16" s="349" t="s">
        <v>29</v>
      </c>
      <c r="AE16" s="347"/>
      <c r="AF16" s="347"/>
      <c r="AG16" s="351"/>
      <c r="AH16" s="308"/>
    </row>
    <row r="17" spans="1:34">
      <c r="A17" s="998" t="s">
        <v>30</v>
      </c>
      <c r="B17" s="988"/>
      <c r="C17" s="988"/>
      <c r="D17" s="352"/>
      <c r="E17" s="353" t="s">
        <v>31</v>
      </c>
      <c r="F17" s="999" t="s">
        <v>32</v>
      </c>
      <c r="G17" s="1000"/>
      <c r="H17" s="1000"/>
      <c r="I17" s="1000"/>
      <c r="J17" s="1000"/>
      <c r="K17" s="1000"/>
      <c r="L17" s="1000"/>
      <c r="M17" s="1000"/>
      <c r="N17" s="1000"/>
      <c r="O17" s="1000"/>
      <c r="P17" s="1000"/>
      <c r="Q17" s="1000"/>
      <c r="R17" s="1000"/>
      <c r="S17" s="1000"/>
      <c r="T17" s="1000"/>
      <c r="U17" s="1000"/>
      <c r="V17" s="1000"/>
      <c r="W17" s="1000"/>
      <c r="X17" s="1000"/>
      <c r="Y17" s="1000"/>
      <c r="Z17" s="1000"/>
      <c r="AA17" s="31"/>
      <c r="AB17" s="32"/>
      <c r="AC17" s="33"/>
      <c r="AD17" s="33"/>
      <c r="AE17" s="354">
        <f>AA17*AB17*D17</f>
        <v>0</v>
      </c>
      <c r="AF17" s="355"/>
      <c r="AG17" s="356"/>
      <c r="AH17" s="83"/>
    </row>
    <row r="18" spans="1:34">
      <c r="A18" s="998" t="s">
        <v>33</v>
      </c>
      <c r="B18" s="988"/>
      <c r="C18" s="988"/>
      <c r="D18" s="352"/>
      <c r="E18" s="353" t="s">
        <v>31</v>
      </c>
      <c r="F18" s="999" t="s">
        <v>34</v>
      </c>
      <c r="G18" s="1000"/>
      <c r="H18" s="1000"/>
      <c r="I18" s="1000"/>
      <c r="J18" s="1000"/>
      <c r="K18" s="1000"/>
      <c r="L18" s="1000"/>
      <c r="M18" s="1000"/>
      <c r="N18" s="1000"/>
      <c r="O18" s="1000"/>
      <c r="P18" s="1000"/>
      <c r="Q18" s="1000"/>
      <c r="R18" s="1000"/>
      <c r="S18" s="1000"/>
      <c r="T18" s="1000"/>
      <c r="U18" s="1000"/>
      <c r="V18" s="1000"/>
      <c r="W18" s="1000"/>
      <c r="X18" s="1000"/>
      <c r="Y18" s="1000"/>
      <c r="Z18" s="1000"/>
      <c r="AA18" s="36"/>
      <c r="AB18" s="298"/>
      <c r="AC18" s="38"/>
      <c r="AD18" s="38"/>
      <c r="AE18" s="354">
        <f>AA18*AC18*AD18*D18</f>
        <v>0</v>
      </c>
      <c r="AF18" s="355"/>
      <c r="AG18" s="356"/>
      <c r="AH18" s="83"/>
    </row>
    <row r="19" spans="1:34">
      <c r="A19" s="998" t="s">
        <v>35</v>
      </c>
      <c r="B19" s="988"/>
      <c r="C19" s="988"/>
      <c r="D19" s="352"/>
      <c r="E19" s="353" t="s">
        <v>31</v>
      </c>
      <c r="F19" s="999" t="s">
        <v>36</v>
      </c>
      <c r="G19" s="1000"/>
      <c r="H19" s="1000"/>
      <c r="I19" s="1000"/>
      <c r="J19" s="1000"/>
      <c r="K19" s="1000"/>
      <c r="L19" s="1000"/>
      <c r="M19" s="1000"/>
      <c r="N19" s="1000"/>
      <c r="O19" s="1000"/>
      <c r="P19" s="1000"/>
      <c r="Q19" s="1000"/>
      <c r="R19" s="1000"/>
      <c r="S19" s="1000"/>
      <c r="T19" s="1000"/>
      <c r="U19" s="1000"/>
      <c r="V19" s="1000"/>
      <c r="W19" s="1000"/>
      <c r="X19" s="1000"/>
      <c r="Y19" s="1000"/>
      <c r="Z19" s="1000"/>
      <c r="AA19" s="31"/>
      <c r="AB19" s="298"/>
      <c r="AC19" s="38"/>
      <c r="AD19" s="38"/>
      <c r="AE19" s="354">
        <f>AA19*AC19*AD19*D19</f>
        <v>0</v>
      </c>
      <c r="AF19" s="355"/>
      <c r="AG19" s="356"/>
      <c r="AH19" s="83"/>
    </row>
    <row r="20" spans="1:34">
      <c r="A20" s="998" t="s">
        <v>37</v>
      </c>
      <c r="B20" s="988"/>
      <c r="C20" s="988"/>
      <c r="D20" s="352"/>
      <c r="E20" s="353" t="s">
        <v>31</v>
      </c>
      <c r="F20" s="999" t="s">
        <v>38</v>
      </c>
      <c r="G20" s="1000"/>
      <c r="H20" s="1000"/>
      <c r="I20" s="1000"/>
      <c r="J20" s="1000"/>
      <c r="K20" s="1000"/>
      <c r="L20" s="1000"/>
      <c r="M20" s="1000"/>
      <c r="N20" s="1000"/>
      <c r="O20" s="1000"/>
      <c r="P20" s="1000"/>
      <c r="Q20" s="1000"/>
      <c r="R20" s="1000"/>
      <c r="S20" s="1000"/>
      <c r="T20" s="1000"/>
      <c r="U20" s="1000"/>
      <c r="V20" s="1000"/>
      <c r="W20" s="1000"/>
      <c r="X20" s="1000"/>
      <c r="Y20" s="1000"/>
      <c r="Z20" s="1000"/>
      <c r="AA20" s="31"/>
      <c r="AB20" s="298"/>
      <c r="AC20" s="39"/>
      <c r="AD20" s="39"/>
      <c r="AE20" s="354">
        <f>D20*AA20*AC20*AD20</f>
        <v>0</v>
      </c>
      <c r="AF20" s="357"/>
      <c r="AG20" s="356">
        <f>AE20*0.0145</f>
        <v>0</v>
      </c>
      <c r="AH20" s="83"/>
    </row>
    <row r="21" spans="1:34" hidden="1" outlineLevel="1">
      <c r="A21" s="987" t="s">
        <v>39</v>
      </c>
      <c r="B21" s="988"/>
      <c r="C21" s="988"/>
      <c r="D21" s="352"/>
      <c r="E21" s="358" t="s">
        <v>31</v>
      </c>
      <c r="F21" s="989">
        <f>'Year 1'!F21:Z21</f>
        <v>0</v>
      </c>
      <c r="G21" s="990"/>
      <c r="H21" s="990"/>
      <c r="I21" s="990"/>
      <c r="J21" s="990"/>
      <c r="K21" s="990"/>
      <c r="L21" s="990"/>
      <c r="M21" s="990"/>
      <c r="N21" s="990"/>
      <c r="O21" s="990"/>
      <c r="P21" s="990"/>
      <c r="Q21" s="990"/>
      <c r="R21" s="990"/>
      <c r="S21" s="990"/>
      <c r="T21" s="990"/>
      <c r="U21" s="990"/>
      <c r="V21" s="990"/>
      <c r="W21" s="990"/>
      <c r="X21" s="990"/>
      <c r="Y21" s="990"/>
      <c r="Z21" s="990"/>
      <c r="AA21" s="359"/>
      <c r="AB21" s="360"/>
      <c r="AC21" s="360"/>
      <c r="AD21" s="360"/>
      <c r="AE21" s="354">
        <f t="shared" ref="AE21:AE26" si="2">AA21*AB21*D21*AC21*AD21</f>
        <v>0</v>
      </c>
      <c r="AF21" s="342"/>
      <c r="AG21" s="356">
        <f t="shared" ref="AG21:AG26" si="3">0.256*AE21</f>
        <v>0</v>
      </c>
      <c r="AH21" s="83"/>
    </row>
    <row r="22" spans="1:34" hidden="1" outlineLevel="1">
      <c r="A22" s="987" t="s">
        <v>40</v>
      </c>
      <c r="B22" s="988"/>
      <c r="C22" s="988"/>
      <c r="D22" s="352"/>
      <c r="E22" s="358" t="s">
        <v>31</v>
      </c>
      <c r="F22" s="989">
        <f>'Year 1'!F22:Z22</f>
        <v>0</v>
      </c>
      <c r="G22" s="990"/>
      <c r="H22" s="990"/>
      <c r="I22" s="990"/>
      <c r="J22" s="990"/>
      <c r="K22" s="990"/>
      <c r="L22" s="990"/>
      <c r="M22" s="990"/>
      <c r="N22" s="990"/>
      <c r="O22" s="990"/>
      <c r="P22" s="990"/>
      <c r="Q22" s="990"/>
      <c r="R22" s="990"/>
      <c r="S22" s="990"/>
      <c r="T22" s="990"/>
      <c r="U22" s="990"/>
      <c r="V22" s="990"/>
      <c r="W22" s="990"/>
      <c r="X22" s="990"/>
      <c r="Y22" s="990"/>
      <c r="Z22" s="990"/>
      <c r="AA22" s="359"/>
      <c r="AB22" s="360"/>
      <c r="AC22" s="360"/>
      <c r="AD22" s="360"/>
      <c r="AE22" s="354">
        <f t="shared" si="2"/>
        <v>0</v>
      </c>
      <c r="AF22" s="342"/>
      <c r="AG22" s="356">
        <f t="shared" si="3"/>
        <v>0</v>
      </c>
      <c r="AH22" s="83"/>
    </row>
    <row r="23" spans="1:34" hidden="1" outlineLevel="1">
      <c r="A23" s="987" t="s">
        <v>41</v>
      </c>
      <c r="B23" s="988"/>
      <c r="C23" s="988"/>
      <c r="D23" s="352"/>
      <c r="E23" s="358" t="s">
        <v>31</v>
      </c>
      <c r="F23" s="989">
        <f>'Year 1'!F23:Z23</f>
        <v>0</v>
      </c>
      <c r="G23" s="990"/>
      <c r="H23" s="990"/>
      <c r="I23" s="990"/>
      <c r="J23" s="990"/>
      <c r="K23" s="990"/>
      <c r="L23" s="990"/>
      <c r="M23" s="990"/>
      <c r="N23" s="990"/>
      <c r="O23" s="990"/>
      <c r="P23" s="990"/>
      <c r="Q23" s="990"/>
      <c r="R23" s="990"/>
      <c r="S23" s="990"/>
      <c r="T23" s="990"/>
      <c r="U23" s="990"/>
      <c r="V23" s="990"/>
      <c r="W23" s="990"/>
      <c r="X23" s="990"/>
      <c r="Y23" s="990"/>
      <c r="Z23" s="990"/>
      <c r="AA23" s="359"/>
      <c r="AB23" s="360"/>
      <c r="AC23" s="360"/>
      <c r="AD23" s="360"/>
      <c r="AE23" s="354">
        <f t="shared" si="2"/>
        <v>0</v>
      </c>
      <c r="AF23" s="342"/>
      <c r="AG23" s="356">
        <f t="shared" si="3"/>
        <v>0</v>
      </c>
      <c r="AH23" s="83"/>
    </row>
    <row r="24" spans="1:34" hidden="1" outlineLevel="1">
      <c r="A24" s="987" t="s">
        <v>42</v>
      </c>
      <c r="B24" s="988"/>
      <c r="C24" s="988"/>
      <c r="D24" s="352"/>
      <c r="E24" s="358" t="s">
        <v>31</v>
      </c>
      <c r="F24" s="989">
        <f>'Year 1'!F24:Z24</f>
        <v>0</v>
      </c>
      <c r="G24" s="990"/>
      <c r="H24" s="990"/>
      <c r="I24" s="990"/>
      <c r="J24" s="990"/>
      <c r="K24" s="990"/>
      <c r="L24" s="990"/>
      <c r="M24" s="990"/>
      <c r="N24" s="990"/>
      <c r="O24" s="990"/>
      <c r="P24" s="990"/>
      <c r="Q24" s="990"/>
      <c r="R24" s="990"/>
      <c r="S24" s="990"/>
      <c r="T24" s="990"/>
      <c r="U24" s="990"/>
      <c r="V24" s="990"/>
      <c r="W24" s="990"/>
      <c r="X24" s="990"/>
      <c r="Y24" s="990"/>
      <c r="Z24" s="990"/>
      <c r="AA24" s="359"/>
      <c r="AB24" s="360"/>
      <c r="AC24" s="360"/>
      <c r="AD24" s="360"/>
      <c r="AE24" s="354">
        <f t="shared" si="2"/>
        <v>0</v>
      </c>
      <c r="AF24" s="342"/>
      <c r="AG24" s="356">
        <f t="shared" si="3"/>
        <v>0</v>
      </c>
      <c r="AH24" s="83"/>
    </row>
    <row r="25" spans="1:34" hidden="1" outlineLevel="1">
      <c r="A25" s="987" t="s">
        <v>43</v>
      </c>
      <c r="B25" s="988"/>
      <c r="C25" s="988"/>
      <c r="D25" s="352"/>
      <c r="E25" s="358" t="s">
        <v>31</v>
      </c>
      <c r="F25" s="989">
        <f>'Year 1'!F25:Z25</f>
        <v>0</v>
      </c>
      <c r="G25" s="990"/>
      <c r="H25" s="990"/>
      <c r="I25" s="990"/>
      <c r="J25" s="990"/>
      <c r="K25" s="990"/>
      <c r="L25" s="990"/>
      <c r="M25" s="990"/>
      <c r="N25" s="990"/>
      <c r="O25" s="990"/>
      <c r="P25" s="990"/>
      <c r="Q25" s="990"/>
      <c r="R25" s="990"/>
      <c r="S25" s="990"/>
      <c r="T25" s="990"/>
      <c r="U25" s="990"/>
      <c r="V25" s="990"/>
      <c r="W25" s="990"/>
      <c r="X25" s="990"/>
      <c r="Y25" s="990"/>
      <c r="Z25" s="990"/>
      <c r="AA25" s="359"/>
      <c r="AB25" s="360"/>
      <c r="AC25" s="360"/>
      <c r="AD25" s="360"/>
      <c r="AE25" s="354">
        <f t="shared" si="2"/>
        <v>0</v>
      </c>
      <c r="AF25" s="342"/>
      <c r="AG25" s="356">
        <f t="shared" si="3"/>
        <v>0</v>
      </c>
      <c r="AH25" s="83"/>
    </row>
    <row r="26" spans="1:34" hidden="1" outlineLevel="1">
      <c r="A26" s="987" t="s">
        <v>44</v>
      </c>
      <c r="B26" s="988"/>
      <c r="C26" s="988"/>
      <c r="D26" s="352"/>
      <c r="E26" s="358" t="s">
        <v>31</v>
      </c>
      <c r="F26" s="989">
        <f>'Year 1'!F26:Z26</f>
        <v>0</v>
      </c>
      <c r="G26" s="990"/>
      <c r="H26" s="990"/>
      <c r="I26" s="990"/>
      <c r="J26" s="990"/>
      <c r="K26" s="990"/>
      <c r="L26" s="990"/>
      <c r="M26" s="990"/>
      <c r="N26" s="990"/>
      <c r="O26" s="990"/>
      <c r="P26" s="990"/>
      <c r="Q26" s="990"/>
      <c r="R26" s="990"/>
      <c r="S26" s="990"/>
      <c r="T26" s="990"/>
      <c r="U26" s="990"/>
      <c r="V26" s="990"/>
      <c r="W26" s="990"/>
      <c r="X26" s="990"/>
      <c r="Y26" s="990"/>
      <c r="Z26" s="990"/>
      <c r="AA26" s="359"/>
      <c r="AB26" s="360"/>
      <c r="AC26" s="360"/>
      <c r="AD26" s="360"/>
      <c r="AE26" s="354">
        <f t="shared" si="2"/>
        <v>0</v>
      </c>
      <c r="AF26" s="342"/>
      <c r="AG26" s="356">
        <f t="shared" si="3"/>
        <v>0</v>
      </c>
      <c r="AH26" s="83"/>
    </row>
    <row r="27" spans="1:34" collapsed="1">
      <c r="A27" s="991" t="s">
        <v>45</v>
      </c>
      <c r="B27" s="992"/>
      <c r="C27" s="993">
        <f>SUM(D17:D26)</f>
        <v>0</v>
      </c>
      <c r="D27" s="993"/>
      <c r="E27" s="361" t="s">
        <v>31</v>
      </c>
      <c r="F27" s="994" t="s">
        <v>46</v>
      </c>
      <c r="G27" s="974"/>
      <c r="H27" s="974"/>
      <c r="I27" s="974"/>
      <c r="J27" s="974"/>
      <c r="K27" s="974"/>
      <c r="L27" s="974"/>
      <c r="M27" s="974"/>
      <c r="N27" s="974"/>
      <c r="O27" s="974"/>
      <c r="P27" s="974"/>
      <c r="Q27" s="974"/>
      <c r="R27" s="974"/>
      <c r="S27" s="974"/>
      <c r="T27" s="974"/>
      <c r="U27" s="974"/>
      <c r="V27" s="974"/>
      <c r="W27" s="974"/>
      <c r="X27" s="974"/>
      <c r="Y27" s="974"/>
      <c r="Z27" s="974"/>
      <c r="AA27" s="974"/>
      <c r="AB27" s="974"/>
      <c r="AC27" s="974"/>
      <c r="AD27" s="974"/>
      <c r="AE27" s="974"/>
      <c r="AF27" s="342"/>
      <c r="AG27" s="343">
        <f>SUM(AE17:AG26)</f>
        <v>0</v>
      </c>
      <c r="AH27" s="83"/>
    </row>
    <row r="28" spans="1:34">
      <c r="A28" s="995" t="s">
        <v>47</v>
      </c>
      <c r="B28" s="996"/>
      <c r="C28" s="996"/>
      <c r="D28" s="996"/>
      <c r="E28" s="996"/>
      <c r="F28" s="996"/>
      <c r="G28" s="996"/>
      <c r="H28" s="996"/>
      <c r="I28" s="996"/>
      <c r="J28" s="996"/>
      <c r="K28" s="996"/>
      <c r="L28" s="996"/>
      <c r="M28" s="996"/>
      <c r="N28" s="996"/>
      <c r="O28" s="996"/>
      <c r="P28" s="996"/>
      <c r="Q28" s="996"/>
      <c r="R28" s="996"/>
      <c r="S28" s="996"/>
      <c r="T28" s="996"/>
      <c r="U28" s="996"/>
      <c r="V28" s="996"/>
      <c r="W28" s="996"/>
      <c r="X28" s="996"/>
      <c r="Y28" s="996"/>
      <c r="Z28" s="996"/>
      <c r="AA28" s="996"/>
      <c r="AB28" s="996"/>
      <c r="AC28" s="996"/>
      <c r="AD28" s="996"/>
      <c r="AE28" s="997"/>
      <c r="AF28" s="362"/>
      <c r="AG28" s="363">
        <f>AG15+AG27</f>
        <v>0</v>
      </c>
      <c r="AH28" s="83"/>
    </row>
    <row r="29" spans="1:34">
      <c r="A29" s="985" t="s">
        <v>89</v>
      </c>
      <c r="B29" s="986"/>
      <c r="C29" s="986"/>
      <c r="D29" s="986"/>
      <c r="E29" s="986"/>
      <c r="F29" s="986"/>
      <c r="G29" s="986"/>
      <c r="H29" s="986"/>
      <c r="I29" s="986"/>
      <c r="J29" s="986"/>
      <c r="K29" s="986"/>
      <c r="L29" s="986"/>
      <c r="M29" s="986"/>
      <c r="N29" s="986"/>
      <c r="O29" s="986"/>
      <c r="P29" s="986"/>
      <c r="Q29" s="986"/>
      <c r="R29" s="986"/>
      <c r="S29" s="986"/>
      <c r="T29" s="986"/>
      <c r="U29" s="986"/>
      <c r="V29" s="986"/>
      <c r="W29" s="986"/>
      <c r="X29" s="986"/>
      <c r="Y29" s="986"/>
      <c r="Z29" s="986"/>
      <c r="AA29" s="986"/>
      <c r="AB29" s="986"/>
      <c r="AC29" s="986"/>
      <c r="AD29" s="986"/>
      <c r="AE29" s="986"/>
      <c r="AF29" s="347"/>
      <c r="AG29" s="351"/>
      <c r="AH29" s="308"/>
    </row>
    <row r="30" spans="1:34">
      <c r="A30" s="966" t="s">
        <v>49</v>
      </c>
      <c r="B30" s="967"/>
      <c r="C30" s="967"/>
      <c r="D30" s="967"/>
      <c r="E30" s="967"/>
      <c r="F30" s="967"/>
      <c r="G30" s="967"/>
      <c r="H30" s="955" t="str">
        <f>"1."</f>
        <v>1.</v>
      </c>
      <c r="I30" s="955"/>
      <c r="J30" s="955"/>
      <c r="K30" s="984"/>
      <c r="L30" s="984"/>
      <c r="M30" s="984"/>
      <c r="N30" s="984"/>
      <c r="O30" s="984"/>
      <c r="P30" s="984"/>
      <c r="Q30" s="984"/>
      <c r="R30" s="984"/>
      <c r="S30" s="984"/>
      <c r="T30" s="984"/>
      <c r="U30" s="984"/>
      <c r="V30" s="984"/>
      <c r="W30" s="984"/>
      <c r="X30" s="984"/>
      <c r="Y30" s="984"/>
      <c r="Z30" s="984"/>
      <c r="AA30" s="984"/>
      <c r="AB30" s="984"/>
      <c r="AC30" s="984"/>
      <c r="AD30" s="984"/>
      <c r="AE30" s="984"/>
      <c r="AF30" s="984"/>
      <c r="AG30" s="364">
        <v>0</v>
      </c>
      <c r="AH30" s="83"/>
    </row>
    <row r="31" spans="1:34">
      <c r="A31" s="966"/>
      <c r="B31" s="967"/>
      <c r="C31" s="967"/>
      <c r="D31" s="967"/>
      <c r="E31" s="967"/>
      <c r="F31" s="967"/>
      <c r="G31" s="967"/>
      <c r="H31" s="955" t="str">
        <f>"2."</f>
        <v>2.</v>
      </c>
      <c r="I31" s="955"/>
      <c r="J31" s="955"/>
      <c r="K31" s="984"/>
      <c r="L31" s="984"/>
      <c r="M31" s="984"/>
      <c r="N31" s="984"/>
      <c r="O31" s="984"/>
      <c r="P31" s="984"/>
      <c r="Q31" s="984"/>
      <c r="R31" s="984"/>
      <c r="S31" s="984"/>
      <c r="T31" s="984"/>
      <c r="U31" s="984"/>
      <c r="V31" s="984"/>
      <c r="W31" s="984"/>
      <c r="X31" s="984"/>
      <c r="Y31" s="984"/>
      <c r="Z31" s="984"/>
      <c r="AA31" s="984"/>
      <c r="AB31" s="984"/>
      <c r="AC31" s="984"/>
      <c r="AD31" s="984"/>
      <c r="AE31" s="984"/>
      <c r="AF31" s="984"/>
      <c r="AG31" s="364"/>
      <c r="AH31" s="83"/>
    </row>
    <row r="32" spans="1:34">
      <c r="A32" s="966"/>
      <c r="B32" s="967"/>
      <c r="C32" s="967"/>
      <c r="D32" s="967"/>
      <c r="E32" s="967"/>
      <c r="F32" s="967"/>
      <c r="G32" s="967"/>
      <c r="H32" s="955" t="str">
        <f>"3."</f>
        <v>3.</v>
      </c>
      <c r="I32" s="955"/>
      <c r="J32" s="955"/>
      <c r="K32" s="984"/>
      <c r="L32" s="984"/>
      <c r="M32" s="984"/>
      <c r="N32" s="984"/>
      <c r="O32" s="984"/>
      <c r="P32" s="984"/>
      <c r="Q32" s="984"/>
      <c r="R32" s="984"/>
      <c r="S32" s="984"/>
      <c r="T32" s="984"/>
      <c r="U32" s="984"/>
      <c r="V32" s="984"/>
      <c r="W32" s="984"/>
      <c r="X32" s="984"/>
      <c r="Y32" s="984"/>
      <c r="Z32" s="984"/>
      <c r="AA32" s="984"/>
      <c r="AB32" s="984"/>
      <c r="AC32" s="984"/>
      <c r="AD32" s="984"/>
      <c r="AE32" s="984"/>
      <c r="AF32" s="984"/>
      <c r="AG32" s="364"/>
      <c r="AH32" s="83"/>
    </row>
    <row r="33" spans="1:34">
      <c r="A33" s="966"/>
      <c r="B33" s="967"/>
      <c r="C33" s="967"/>
      <c r="D33" s="967"/>
      <c r="E33" s="967"/>
      <c r="F33" s="967"/>
      <c r="G33" s="967"/>
      <c r="H33" s="955" t="str">
        <f>"4."</f>
        <v>4.</v>
      </c>
      <c r="I33" s="955"/>
      <c r="J33" s="955"/>
      <c r="K33" s="984"/>
      <c r="L33" s="984"/>
      <c r="M33" s="984"/>
      <c r="N33" s="984"/>
      <c r="O33" s="984"/>
      <c r="P33" s="984"/>
      <c r="Q33" s="984"/>
      <c r="R33" s="984"/>
      <c r="S33" s="984"/>
      <c r="T33" s="984"/>
      <c r="U33" s="984"/>
      <c r="V33" s="984"/>
      <c r="W33" s="984"/>
      <c r="X33" s="984"/>
      <c r="Y33" s="984"/>
      <c r="Z33" s="984"/>
      <c r="AA33" s="984"/>
      <c r="AB33" s="984"/>
      <c r="AC33" s="984"/>
      <c r="AD33" s="984"/>
      <c r="AE33" s="984"/>
      <c r="AF33" s="984"/>
      <c r="AG33" s="364"/>
      <c r="AH33" s="83"/>
    </row>
    <row r="34" spans="1:34">
      <c r="A34" s="966"/>
      <c r="B34" s="967"/>
      <c r="C34" s="967"/>
      <c r="D34" s="967"/>
      <c r="E34" s="967"/>
      <c r="F34" s="967"/>
      <c r="G34" s="967"/>
      <c r="H34" s="955" t="str">
        <f>"5."</f>
        <v>5.</v>
      </c>
      <c r="I34" s="955"/>
      <c r="J34" s="955"/>
      <c r="K34" s="984"/>
      <c r="L34" s="984"/>
      <c r="M34" s="984"/>
      <c r="N34" s="984"/>
      <c r="O34" s="984"/>
      <c r="P34" s="984"/>
      <c r="Q34" s="984"/>
      <c r="R34" s="984"/>
      <c r="S34" s="984"/>
      <c r="T34" s="984"/>
      <c r="U34" s="984"/>
      <c r="V34" s="984"/>
      <c r="W34" s="984"/>
      <c r="X34" s="984"/>
      <c r="Y34" s="984"/>
      <c r="Z34" s="984"/>
      <c r="AA34" s="984"/>
      <c r="AB34" s="984"/>
      <c r="AC34" s="984"/>
      <c r="AD34" s="984"/>
      <c r="AE34" s="984"/>
      <c r="AF34" s="984"/>
      <c r="AG34" s="364"/>
      <c r="AH34" s="83"/>
    </row>
    <row r="35" spans="1:34" hidden="1" outlineLevel="1">
      <c r="A35" s="139"/>
      <c r="B35" s="140"/>
      <c r="C35" s="140"/>
      <c r="D35" s="140"/>
      <c r="E35" s="140"/>
      <c r="F35" s="140"/>
      <c r="G35" s="141"/>
      <c r="H35" s="955" t="str">
        <f>"6."</f>
        <v>6.</v>
      </c>
      <c r="I35" s="955"/>
      <c r="J35" s="955"/>
      <c r="K35" s="983"/>
      <c r="L35" s="983"/>
      <c r="M35" s="983"/>
      <c r="N35" s="983"/>
      <c r="O35" s="983"/>
      <c r="P35" s="983"/>
      <c r="Q35" s="983"/>
      <c r="R35" s="983"/>
      <c r="S35" s="983"/>
      <c r="T35" s="983"/>
      <c r="U35" s="983"/>
      <c r="V35" s="983"/>
      <c r="W35" s="983"/>
      <c r="X35" s="983"/>
      <c r="Y35" s="983"/>
      <c r="Z35" s="983"/>
      <c r="AA35" s="983"/>
      <c r="AB35" s="983"/>
      <c r="AC35" s="983"/>
      <c r="AD35" s="983"/>
      <c r="AE35" s="983"/>
      <c r="AF35" s="983"/>
      <c r="AG35" s="365"/>
      <c r="AH35" s="83"/>
    </row>
    <row r="36" spans="1:34" hidden="1" outlineLevel="1">
      <c r="A36" s="143"/>
      <c r="B36" s="144"/>
      <c r="C36" s="144"/>
      <c r="D36" s="144"/>
      <c r="E36" s="144"/>
      <c r="F36" s="144"/>
      <c r="G36" s="145"/>
      <c r="H36" s="955" t="str">
        <f>"7."</f>
        <v>7.</v>
      </c>
      <c r="I36" s="955"/>
      <c r="J36" s="955"/>
      <c r="K36" s="983"/>
      <c r="L36" s="983"/>
      <c r="M36" s="983"/>
      <c r="N36" s="983"/>
      <c r="O36" s="983"/>
      <c r="P36" s="983"/>
      <c r="Q36" s="983"/>
      <c r="R36" s="983"/>
      <c r="S36" s="983"/>
      <c r="T36" s="983"/>
      <c r="U36" s="983"/>
      <c r="V36" s="983"/>
      <c r="W36" s="983"/>
      <c r="X36" s="983"/>
      <c r="Y36" s="983"/>
      <c r="Z36" s="983"/>
      <c r="AA36" s="983"/>
      <c r="AB36" s="983"/>
      <c r="AC36" s="983"/>
      <c r="AD36" s="983"/>
      <c r="AE36" s="983"/>
      <c r="AF36" s="983"/>
      <c r="AG36" s="365"/>
      <c r="AH36" s="83"/>
    </row>
    <row r="37" spans="1:34" hidden="1" outlineLevel="1">
      <c r="A37" s="143"/>
      <c r="B37" s="144"/>
      <c r="C37" s="144"/>
      <c r="D37" s="144"/>
      <c r="E37" s="144"/>
      <c r="F37" s="144"/>
      <c r="G37" s="145"/>
      <c r="H37" s="955" t="str">
        <f>"8."</f>
        <v>8.</v>
      </c>
      <c r="I37" s="955"/>
      <c r="J37" s="955"/>
      <c r="K37" s="983"/>
      <c r="L37" s="983"/>
      <c r="M37" s="983"/>
      <c r="N37" s="983"/>
      <c r="O37" s="983"/>
      <c r="P37" s="983"/>
      <c r="Q37" s="983"/>
      <c r="R37" s="983"/>
      <c r="S37" s="983"/>
      <c r="T37" s="983"/>
      <c r="U37" s="983"/>
      <c r="V37" s="983"/>
      <c r="W37" s="983"/>
      <c r="X37" s="983"/>
      <c r="Y37" s="983"/>
      <c r="Z37" s="983"/>
      <c r="AA37" s="983"/>
      <c r="AB37" s="983"/>
      <c r="AC37" s="983"/>
      <c r="AD37" s="983"/>
      <c r="AE37" s="983"/>
      <c r="AF37" s="983"/>
      <c r="AG37" s="365"/>
      <c r="AH37" s="83"/>
    </row>
    <row r="38" spans="1:34" hidden="1" outlineLevel="1">
      <c r="A38" s="143"/>
      <c r="B38" s="144"/>
      <c r="C38" s="144"/>
      <c r="D38" s="144"/>
      <c r="E38" s="144"/>
      <c r="F38" s="144"/>
      <c r="G38" s="145"/>
      <c r="H38" s="955" t="str">
        <f>"9."</f>
        <v>9.</v>
      </c>
      <c r="I38" s="955"/>
      <c r="J38" s="955"/>
      <c r="K38" s="983"/>
      <c r="L38" s="983"/>
      <c r="M38" s="983"/>
      <c r="N38" s="983"/>
      <c r="O38" s="983"/>
      <c r="P38" s="983"/>
      <c r="Q38" s="983"/>
      <c r="R38" s="983"/>
      <c r="S38" s="983"/>
      <c r="T38" s="983"/>
      <c r="U38" s="983"/>
      <c r="V38" s="983"/>
      <c r="W38" s="983"/>
      <c r="X38" s="983"/>
      <c r="Y38" s="983"/>
      <c r="Z38" s="983"/>
      <c r="AA38" s="983"/>
      <c r="AB38" s="983"/>
      <c r="AC38" s="983"/>
      <c r="AD38" s="983"/>
      <c r="AE38" s="983"/>
      <c r="AF38" s="983"/>
      <c r="AG38" s="365"/>
      <c r="AH38" s="83"/>
    </row>
    <row r="39" spans="1:34" hidden="1" outlineLevel="1">
      <c r="A39" s="146"/>
      <c r="B39" s="147"/>
      <c r="C39" s="147"/>
      <c r="D39" s="147"/>
      <c r="E39" s="147"/>
      <c r="F39" s="147"/>
      <c r="G39" s="148"/>
      <c r="H39" s="955" t="str">
        <f>"10."</f>
        <v>10.</v>
      </c>
      <c r="I39" s="955"/>
      <c r="J39" s="955"/>
      <c r="K39" s="983"/>
      <c r="L39" s="983"/>
      <c r="M39" s="983"/>
      <c r="N39" s="983"/>
      <c r="O39" s="983"/>
      <c r="P39" s="983"/>
      <c r="Q39" s="983"/>
      <c r="R39" s="983"/>
      <c r="S39" s="983"/>
      <c r="T39" s="983"/>
      <c r="U39" s="983"/>
      <c r="V39" s="983"/>
      <c r="W39" s="983"/>
      <c r="X39" s="983"/>
      <c r="Y39" s="983"/>
      <c r="Z39" s="983"/>
      <c r="AA39" s="983"/>
      <c r="AB39" s="983"/>
      <c r="AC39" s="983"/>
      <c r="AD39" s="983"/>
      <c r="AE39" s="983"/>
      <c r="AF39" s="983"/>
      <c r="AG39" s="365"/>
      <c r="AH39" s="83"/>
    </row>
    <row r="40" spans="1:34" ht="15.75" collapsed="1" thickBot="1">
      <c r="A40" s="980" t="s">
        <v>50</v>
      </c>
      <c r="B40" s="981"/>
      <c r="C40" s="981"/>
      <c r="D40" s="981"/>
      <c r="E40" s="981"/>
      <c r="F40" s="981"/>
      <c r="G40" s="981"/>
      <c r="H40" s="981"/>
      <c r="I40" s="981"/>
      <c r="J40" s="981"/>
      <c r="K40" s="981"/>
      <c r="L40" s="981"/>
      <c r="M40" s="981"/>
      <c r="N40" s="981"/>
      <c r="O40" s="981"/>
      <c r="P40" s="981"/>
      <c r="Q40" s="981"/>
      <c r="R40" s="981"/>
      <c r="S40" s="981"/>
      <c r="T40" s="981"/>
      <c r="U40" s="981"/>
      <c r="V40" s="981"/>
      <c r="W40" s="981"/>
      <c r="X40" s="981"/>
      <c r="Y40" s="981"/>
      <c r="Z40" s="981"/>
      <c r="AA40" s="981"/>
      <c r="AB40" s="981"/>
      <c r="AC40" s="981"/>
      <c r="AD40" s="981"/>
      <c r="AE40" s="981"/>
      <c r="AF40" s="981"/>
      <c r="AG40" s="366">
        <f>SUM(AG30:AG39)</f>
        <v>0</v>
      </c>
      <c r="AH40" s="83"/>
    </row>
    <row r="41" spans="1:34">
      <c r="A41" s="971" t="s">
        <v>51</v>
      </c>
      <c r="B41" s="972"/>
      <c r="C41" s="972"/>
      <c r="D41" s="972"/>
      <c r="E41" s="972"/>
      <c r="F41" s="972"/>
      <c r="G41" s="972"/>
      <c r="H41" s="972"/>
      <c r="I41" s="972"/>
      <c r="J41" s="972"/>
      <c r="K41" s="972"/>
      <c r="L41" s="972"/>
      <c r="M41" s="972"/>
      <c r="N41" s="972"/>
      <c r="O41" s="972"/>
      <c r="P41" s="972"/>
      <c r="Q41" s="972"/>
      <c r="R41" s="972"/>
      <c r="S41" s="972"/>
      <c r="T41" s="972"/>
      <c r="U41" s="972"/>
      <c r="V41" s="972"/>
      <c r="W41" s="972"/>
      <c r="X41" s="972"/>
      <c r="Y41" s="972"/>
      <c r="Z41" s="972"/>
      <c r="AA41" s="972"/>
      <c r="AB41" s="972"/>
      <c r="AC41" s="972"/>
      <c r="AD41" s="972"/>
      <c r="AE41" s="972"/>
      <c r="AF41" s="367"/>
      <c r="AG41" s="368"/>
      <c r="AH41" s="308"/>
    </row>
    <row r="42" spans="1:34">
      <c r="A42" s="966"/>
      <c r="B42" s="967"/>
      <c r="C42" s="967"/>
      <c r="D42" s="967"/>
      <c r="E42" s="967"/>
      <c r="F42" s="967"/>
      <c r="G42" s="967"/>
      <c r="H42" s="955" t="str">
        <f>"1."</f>
        <v>1.</v>
      </c>
      <c r="I42" s="955"/>
      <c r="J42" s="955"/>
      <c r="K42" s="973" t="s">
        <v>52</v>
      </c>
      <c r="L42" s="973"/>
      <c r="M42" s="973"/>
      <c r="N42" s="973"/>
      <c r="O42" s="973"/>
      <c r="P42" s="973"/>
      <c r="Q42" s="973"/>
      <c r="R42" s="973"/>
      <c r="S42" s="973"/>
      <c r="T42" s="973"/>
      <c r="U42" s="973"/>
      <c r="V42" s="973"/>
      <c r="W42" s="973"/>
      <c r="X42" s="973"/>
      <c r="Y42" s="973"/>
      <c r="Z42" s="973"/>
      <c r="AA42" s="973"/>
      <c r="AB42" s="973"/>
      <c r="AC42" s="973"/>
      <c r="AD42" s="973"/>
      <c r="AE42" s="973"/>
      <c r="AF42" s="973"/>
      <c r="AG42" s="364"/>
      <c r="AH42" s="83"/>
    </row>
    <row r="43" spans="1:34">
      <c r="A43" s="966"/>
      <c r="B43" s="967"/>
      <c r="C43" s="967"/>
      <c r="D43" s="967"/>
      <c r="E43" s="967"/>
      <c r="F43" s="967"/>
      <c r="G43" s="967"/>
      <c r="H43" s="955" t="str">
        <f>"2."</f>
        <v>2.</v>
      </c>
      <c r="I43" s="955"/>
      <c r="J43" s="955"/>
      <c r="K43" s="982" t="s">
        <v>53</v>
      </c>
      <c r="L43" s="982"/>
      <c r="M43" s="982"/>
      <c r="N43" s="982"/>
      <c r="O43" s="982"/>
      <c r="P43" s="982"/>
      <c r="Q43" s="982"/>
      <c r="R43" s="982"/>
      <c r="S43" s="982"/>
      <c r="T43" s="982"/>
      <c r="U43" s="982"/>
      <c r="V43" s="982"/>
      <c r="W43" s="982"/>
      <c r="X43" s="982"/>
      <c r="Y43" s="982"/>
      <c r="Z43" s="982"/>
      <c r="AA43" s="982"/>
      <c r="AB43" s="982"/>
      <c r="AC43" s="982"/>
      <c r="AD43" s="982"/>
      <c r="AE43" s="982"/>
      <c r="AF43" s="982"/>
      <c r="AG43" s="364">
        <v>0</v>
      </c>
      <c r="AH43" s="83"/>
    </row>
    <row r="44" spans="1:34" ht="15.75" thickBot="1">
      <c r="A44" s="980" t="s">
        <v>54</v>
      </c>
      <c r="B44" s="981"/>
      <c r="C44" s="981"/>
      <c r="D44" s="981"/>
      <c r="E44" s="981"/>
      <c r="F44" s="981"/>
      <c r="G44" s="981"/>
      <c r="H44" s="981"/>
      <c r="I44" s="981"/>
      <c r="J44" s="981"/>
      <c r="K44" s="981"/>
      <c r="L44" s="981"/>
      <c r="M44" s="981"/>
      <c r="N44" s="981"/>
      <c r="O44" s="981"/>
      <c r="P44" s="981"/>
      <c r="Q44" s="981"/>
      <c r="R44" s="981"/>
      <c r="S44" s="981"/>
      <c r="T44" s="981"/>
      <c r="U44" s="981"/>
      <c r="V44" s="981"/>
      <c r="W44" s="981"/>
      <c r="X44" s="981"/>
      <c r="Y44" s="981"/>
      <c r="Z44" s="981"/>
      <c r="AA44" s="981"/>
      <c r="AB44" s="981"/>
      <c r="AC44" s="981"/>
      <c r="AD44" s="981"/>
      <c r="AE44" s="981"/>
      <c r="AF44" s="981"/>
      <c r="AG44" s="366">
        <f>SUM(AG42:AG43)</f>
        <v>0</v>
      </c>
      <c r="AH44" s="83"/>
    </row>
    <row r="45" spans="1:34">
      <c r="A45" s="971" t="s">
        <v>55</v>
      </c>
      <c r="B45" s="972"/>
      <c r="C45" s="972"/>
      <c r="D45" s="972"/>
      <c r="E45" s="972"/>
      <c r="F45" s="972"/>
      <c r="G45" s="972"/>
      <c r="H45" s="972"/>
      <c r="I45" s="972"/>
      <c r="J45" s="972"/>
      <c r="K45" s="972"/>
      <c r="L45" s="972"/>
      <c r="M45" s="972"/>
      <c r="N45" s="972"/>
      <c r="O45" s="972"/>
      <c r="P45" s="972"/>
      <c r="Q45" s="972"/>
      <c r="R45" s="972"/>
      <c r="S45" s="972"/>
      <c r="T45" s="972"/>
      <c r="U45" s="972"/>
      <c r="V45" s="972"/>
      <c r="W45" s="972"/>
      <c r="X45" s="972"/>
      <c r="Y45" s="972"/>
      <c r="Z45" s="972"/>
      <c r="AA45" s="972"/>
      <c r="AB45" s="972"/>
      <c r="AC45" s="972"/>
      <c r="AD45" s="972"/>
      <c r="AE45" s="972"/>
      <c r="AF45" s="367"/>
      <c r="AG45" s="368"/>
      <c r="AH45" s="308"/>
    </row>
    <row r="46" spans="1:34">
      <c r="A46" s="966"/>
      <c r="B46" s="967"/>
      <c r="C46" s="967"/>
      <c r="D46" s="967"/>
      <c r="E46" s="967"/>
      <c r="F46" s="967"/>
      <c r="G46" s="967"/>
      <c r="H46" s="955" t="str">
        <f>"1."</f>
        <v>1.</v>
      </c>
      <c r="I46" s="955"/>
      <c r="J46" s="955"/>
      <c r="K46" s="973" t="s">
        <v>56</v>
      </c>
      <c r="L46" s="973"/>
      <c r="M46" s="973"/>
      <c r="N46" s="973"/>
      <c r="O46" s="973"/>
      <c r="P46" s="973"/>
      <c r="Q46" s="973"/>
      <c r="R46" s="973"/>
      <c r="S46" s="973"/>
      <c r="T46" s="973"/>
      <c r="U46" s="973"/>
      <c r="V46" s="973"/>
      <c r="W46" s="973"/>
      <c r="X46" s="973"/>
      <c r="Y46" s="973"/>
      <c r="Z46" s="973"/>
      <c r="AA46" s="973"/>
      <c r="AB46" s="973"/>
      <c r="AC46" s="973"/>
      <c r="AD46" s="973"/>
      <c r="AE46" s="973"/>
      <c r="AF46" s="973"/>
      <c r="AG46" s="541">
        <f>'Year 4'!AG46*1.04</f>
        <v>0</v>
      </c>
      <c r="AH46" s="83"/>
    </row>
    <row r="47" spans="1:34">
      <c r="A47" s="966"/>
      <c r="B47" s="967"/>
      <c r="C47" s="967"/>
      <c r="D47" s="967"/>
      <c r="E47" s="967"/>
      <c r="F47" s="967"/>
      <c r="G47" s="967"/>
      <c r="H47" s="955" t="str">
        <f>"2."</f>
        <v>2.</v>
      </c>
      <c r="I47" s="955"/>
      <c r="J47" s="955"/>
      <c r="K47" s="973" t="s">
        <v>57</v>
      </c>
      <c r="L47" s="973"/>
      <c r="M47" s="973"/>
      <c r="N47" s="973"/>
      <c r="O47" s="973"/>
      <c r="P47" s="973"/>
      <c r="Q47" s="973"/>
      <c r="R47" s="973"/>
      <c r="S47" s="973"/>
      <c r="T47" s="973"/>
      <c r="U47" s="973"/>
      <c r="V47" s="973"/>
      <c r="W47" s="973"/>
      <c r="X47" s="973"/>
      <c r="Y47" s="973"/>
      <c r="Z47" s="973"/>
      <c r="AA47" s="973"/>
      <c r="AB47" s="973"/>
      <c r="AC47" s="973"/>
      <c r="AD47" s="973"/>
      <c r="AE47" s="973"/>
      <c r="AF47" s="973"/>
      <c r="AG47" s="364"/>
      <c r="AH47" s="83"/>
    </row>
    <row r="48" spans="1:34">
      <c r="A48" s="966"/>
      <c r="B48" s="967"/>
      <c r="C48" s="967"/>
      <c r="D48" s="967"/>
      <c r="E48" s="967"/>
      <c r="F48" s="967"/>
      <c r="G48" s="967"/>
      <c r="H48" s="955" t="str">
        <f>"3."</f>
        <v>3.</v>
      </c>
      <c r="I48" s="955"/>
      <c r="J48" s="955"/>
      <c r="K48" s="973" t="s">
        <v>58</v>
      </c>
      <c r="L48" s="973"/>
      <c r="M48" s="973"/>
      <c r="N48" s="973"/>
      <c r="O48" s="973"/>
      <c r="P48" s="973"/>
      <c r="Q48" s="973"/>
      <c r="R48" s="973"/>
      <c r="S48" s="973"/>
      <c r="T48" s="973"/>
      <c r="U48" s="973"/>
      <c r="V48" s="973"/>
      <c r="W48" s="973"/>
      <c r="X48" s="973"/>
      <c r="Y48" s="973"/>
      <c r="Z48" s="973"/>
      <c r="AA48" s="973"/>
      <c r="AB48" s="973"/>
      <c r="AC48" s="973"/>
      <c r="AD48" s="973"/>
      <c r="AE48" s="973"/>
      <c r="AF48" s="973"/>
      <c r="AG48" s="364"/>
      <c r="AH48" s="83"/>
    </row>
    <row r="49" spans="1:34">
      <c r="A49" s="966"/>
      <c r="B49" s="967"/>
      <c r="C49" s="967"/>
      <c r="D49" s="967"/>
      <c r="E49" s="967"/>
      <c r="F49" s="967"/>
      <c r="G49" s="967"/>
      <c r="H49" s="955" t="str">
        <f>"4."</f>
        <v>4.</v>
      </c>
      <c r="I49" s="955"/>
      <c r="J49" s="955"/>
      <c r="K49" s="973" t="s">
        <v>59</v>
      </c>
      <c r="L49" s="973"/>
      <c r="M49" s="973"/>
      <c r="N49" s="973"/>
      <c r="O49" s="973"/>
      <c r="P49" s="973"/>
      <c r="Q49" s="973"/>
      <c r="R49" s="973"/>
      <c r="S49" s="973"/>
      <c r="T49" s="973"/>
      <c r="U49" s="973"/>
      <c r="V49" s="973"/>
      <c r="W49" s="973"/>
      <c r="X49" s="973"/>
      <c r="Y49" s="973"/>
      <c r="Z49" s="973"/>
      <c r="AA49" s="973"/>
      <c r="AB49" s="973"/>
      <c r="AC49" s="973"/>
      <c r="AD49" s="973"/>
      <c r="AE49" s="973"/>
      <c r="AF49" s="973"/>
      <c r="AG49" s="364"/>
      <c r="AH49" s="83"/>
    </row>
    <row r="50" spans="1:34">
      <c r="A50" s="966"/>
      <c r="B50" s="967"/>
      <c r="C50" s="967"/>
      <c r="D50" s="967"/>
      <c r="E50" s="967"/>
      <c r="F50" s="967"/>
      <c r="G50" s="967"/>
      <c r="H50" s="955" t="str">
        <f>"5."</f>
        <v>5.</v>
      </c>
      <c r="I50" s="955"/>
      <c r="J50" s="955"/>
      <c r="K50" s="976" t="s">
        <v>25</v>
      </c>
      <c r="L50" s="976"/>
      <c r="M50" s="976"/>
      <c r="N50" s="976"/>
      <c r="O50" s="976"/>
      <c r="P50" s="976"/>
      <c r="Q50" s="976"/>
      <c r="R50" s="976"/>
      <c r="S50" s="976"/>
      <c r="T50" s="976"/>
      <c r="U50" s="976"/>
      <c r="V50" s="976"/>
      <c r="W50" s="976"/>
      <c r="X50" s="976"/>
      <c r="Y50" s="976"/>
      <c r="Z50" s="976"/>
      <c r="AA50" s="976"/>
      <c r="AB50" s="976"/>
      <c r="AC50" s="976"/>
      <c r="AD50" s="976"/>
      <c r="AE50" s="976"/>
      <c r="AF50" s="976"/>
      <c r="AG50" s="364"/>
      <c r="AH50" s="83"/>
    </row>
    <row r="51" spans="1:34">
      <c r="A51" s="966"/>
      <c r="B51" s="967"/>
      <c r="C51" s="967"/>
      <c r="D51" s="967"/>
      <c r="E51" s="967"/>
      <c r="F51" s="967"/>
      <c r="G51" s="967"/>
      <c r="H51" s="977" t="s">
        <v>45</v>
      </c>
      <c r="I51" s="977"/>
      <c r="J51" s="978"/>
      <c r="K51" s="978"/>
      <c r="L51" s="979" t="s">
        <v>60</v>
      </c>
      <c r="M51" s="979"/>
      <c r="N51" s="979"/>
      <c r="O51" s="979"/>
      <c r="P51" s="979"/>
      <c r="Q51" s="979"/>
      <c r="R51" s="979"/>
      <c r="S51" s="979"/>
      <c r="T51" s="979"/>
      <c r="U51" s="979"/>
      <c r="V51" s="979"/>
      <c r="W51" s="979"/>
      <c r="X51" s="979"/>
      <c r="Y51" s="979"/>
      <c r="Z51" s="979"/>
      <c r="AA51" s="979"/>
      <c r="AB51" s="979"/>
      <c r="AC51" s="979"/>
      <c r="AD51" s="979"/>
      <c r="AE51" s="979"/>
      <c r="AF51" s="369"/>
      <c r="AG51" s="370"/>
      <c r="AH51" s="83"/>
    </row>
    <row r="52" spans="1:34" ht="15.75" thickBot="1">
      <c r="A52" s="969" t="s">
        <v>61</v>
      </c>
      <c r="B52" s="970"/>
      <c r="C52" s="970"/>
      <c r="D52" s="970"/>
      <c r="E52" s="970"/>
      <c r="F52" s="970"/>
      <c r="G52" s="970"/>
      <c r="H52" s="970"/>
      <c r="I52" s="970"/>
      <c r="J52" s="970"/>
      <c r="K52" s="970"/>
      <c r="L52" s="970"/>
      <c r="M52" s="970"/>
      <c r="N52" s="970"/>
      <c r="O52" s="970"/>
      <c r="P52" s="970"/>
      <c r="Q52" s="970"/>
      <c r="R52" s="970"/>
      <c r="S52" s="970"/>
      <c r="T52" s="970"/>
      <c r="U52" s="970"/>
      <c r="V52" s="970"/>
      <c r="W52" s="970"/>
      <c r="X52" s="970"/>
      <c r="Y52" s="970"/>
      <c r="Z52" s="970"/>
      <c r="AA52" s="970"/>
      <c r="AB52" s="970"/>
      <c r="AC52" s="970"/>
      <c r="AD52" s="970"/>
      <c r="AE52" s="970"/>
      <c r="AF52" s="371"/>
      <c r="AG52" s="372">
        <f>SUM(AG46:AG50)</f>
        <v>0</v>
      </c>
      <c r="AH52" s="83"/>
    </row>
    <row r="53" spans="1:34">
      <c r="A53" s="971" t="s">
        <v>62</v>
      </c>
      <c r="B53" s="972"/>
      <c r="C53" s="972"/>
      <c r="D53" s="972"/>
      <c r="E53" s="972"/>
      <c r="F53" s="972"/>
      <c r="G53" s="972"/>
      <c r="H53" s="972"/>
      <c r="I53" s="972"/>
      <c r="J53" s="972"/>
      <c r="K53" s="972"/>
      <c r="L53" s="972"/>
      <c r="M53" s="972"/>
      <c r="N53" s="972"/>
      <c r="O53" s="972"/>
      <c r="P53" s="972"/>
      <c r="Q53" s="972"/>
      <c r="R53" s="972"/>
      <c r="S53" s="972"/>
      <c r="T53" s="972"/>
      <c r="U53" s="972"/>
      <c r="V53" s="972"/>
      <c r="W53" s="972"/>
      <c r="X53" s="972"/>
      <c r="Y53" s="972"/>
      <c r="Z53" s="972"/>
      <c r="AA53" s="972"/>
      <c r="AB53" s="972"/>
      <c r="AC53" s="972"/>
      <c r="AD53" s="972"/>
      <c r="AE53" s="972"/>
      <c r="AF53" s="367"/>
      <c r="AG53" s="368"/>
      <c r="AH53" s="308"/>
    </row>
    <row r="54" spans="1:34">
      <c r="A54" s="966"/>
      <c r="B54" s="967"/>
      <c r="C54" s="967"/>
      <c r="D54" s="967"/>
      <c r="E54" s="967"/>
      <c r="F54" s="967"/>
      <c r="G54" s="967"/>
      <c r="H54" s="955" t="str">
        <f>"1."</f>
        <v>1.</v>
      </c>
      <c r="I54" s="955"/>
      <c r="J54" s="955"/>
      <c r="K54" s="973" t="s">
        <v>63</v>
      </c>
      <c r="L54" s="973"/>
      <c r="M54" s="973"/>
      <c r="N54" s="973"/>
      <c r="O54" s="973"/>
      <c r="P54" s="973"/>
      <c r="Q54" s="973"/>
      <c r="R54" s="973"/>
      <c r="S54" s="973"/>
      <c r="T54" s="973"/>
      <c r="U54" s="973"/>
      <c r="V54" s="973"/>
      <c r="W54" s="973"/>
      <c r="X54" s="973"/>
      <c r="Y54" s="973"/>
      <c r="Z54" s="973"/>
      <c r="AA54" s="973"/>
      <c r="AB54" s="973"/>
      <c r="AC54" s="973"/>
      <c r="AD54" s="973"/>
      <c r="AE54" s="973"/>
      <c r="AF54" s="973"/>
      <c r="AG54" s="364"/>
      <c r="AH54" s="82"/>
    </row>
    <row r="55" spans="1:34">
      <c r="A55" s="966"/>
      <c r="B55" s="967"/>
      <c r="C55" s="967"/>
      <c r="D55" s="967"/>
      <c r="E55" s="967"/>
      <c r="F55" s="967"/>
      <c r="G55" s="967"/>
      <c r="H55" s="955" t="str">
        <f>"2."</f>
        <v>2.</v>
      </c>
      <c r="I55" s="955"/>
      <c r="J55" s="955"/>
      <c r="K55" s="974" t="s">
        <v>64</v>
      </c>
      <c r="L55" s="974"/>
      <c r="M55" s="974"/>
      <c r="N55" s="974"/>
      <c r="O55" s="974"/>
      <c r="P55" s="974"/>
      <c r="Q55" s="974"/>
      <c r="R55" s="974"/>
      <c r="S55" s="974"/>
      <c r="T55" s="974"/>
      <c r="U55" s="974"/>
      <c r="V55" s="974"/>
      <c r="W55" s="974"/>
      <c r="X55" s="974"/>
      <c r="Y55" s="974"/>
      <c r="Z55" s="974"/>
      <c r="AA55" s="974"/>
      <c r="AB55" s="974"/>
      <c r="AC55" s="974"/>
      <c r="AD55" s="974"/>
      <c r="AE55" s="974"/>
      <c r="AF55" s="373"/>
      <c r="AG55" s="364"/>
      <c r="AH55" s="82"/>
    </row>
    <row r="56" spans="1:34">
      <c r="A56" s="966"/>
      <c r="B56" s="967"/>
      <c r="C56" s="967"/>
      <c r="D56" s="967"/>
      <c r="E56" s="967"/>
      <c r="F56" s="967"/>
      <c r="G56" s="967"/>
      <c r="H56" s="955" t="str">
        <f>"3."</f>
        <v>3.</v>
      </c>
      <c r="I56" s="955"/>
      <c r="J56" s="955"/>
      <c r="K56" s="973" t="s">
        <v>90</v>
      </c>
      <c r="L56" s="973"/>
      <c r="M56" s="973"/>
      <c r="N56" s="973"/>
      <c r="O56" s="973"/>
      <c r="P56" s="973"/>
      <c r="Q56" s="973"/>
      <c r="R56" s="973"/>
      <c r="S56" s="973"/>
      <c r="T56" s="973"/>
      <c r="U56" s="973"/>
      <c r="V56" s="973"/>
      <c r="W56" s="973"/>
      <c r="X56" s="973"/>
      <c r="Y56" s="973"/>
      <c r="Z56" s="973"/>
      <c r="AA56" s="973"/>
      <c r="AB56" s="973"/>
      <c r="AC56" s="973"/>
      <c r="AD56" s="973"/>
      <c r="AE56" s="973"/>
      <c r="AF56" s="973"/>
      <c r="AG56" s="364"/>
      <c r="AH56" s="82"/>
    </row>
    <row r="57" spans="1:34">
      <c r="A57" s="966"/>
      <c r="B57" s="967"/>
      <c r="C57" s="967"/>
      <c r="D57" s="967"/>
      <c r="E57" s="967"/>
      <c r="F57" s="967"/>
      <c r="G57" s="967"/>
      <c r="H57" s="955" t="str">
        <f>"4."</f>
        <v>4.</v>
      </c>
      <c r="I57" s="955"/>
      <c r="J57" s="955"/>
      <c r="K57" s="973" t="s">
        <v>66</v>
      </c>
      <c r="L57" s="973"/>
      <c r="M57" s="973"/>
      <c r="N57" s="973"/>
      <c r="O57" s="973"/>
      <c r="P57" s="973"/>
      <c r="Q57" s="973"/>
      <c r="R57" s="973"/>
      <c r="S57" s="973"/>
      <c r="T57" s="973"/>
      <c r="U57" s="973"/>
      <c r="V57" s="973"/>
      <c r="W57" s="973"/>
      <c r="X57" s="973"/>
      <c r="Y57" s="973"/>
      <c r="Z57" s="973"/>
      <c r="AA57" s="973"/>
      <c r="AB57" s="973"/>
      <c r="AC57" s="973"/>
      <c r="AD57" s="973"/>
      <c r="AE57" s="973"/>
      <c r="AF57" s="973"/>
      <c r="AG57" s="364"/>
      <c r="AH57" s="82"/>
    </row>
    <row r="58" spans="1:34">
      <c r="A58" s="966"/>
      <c r="B58" s="967"/>
      <c r="C58" s="967"/>
      <c r="D58" s="967"/>
      <c r="E58" s="967"/>
      <c r="F58" s="967"/>
      <c r="G58" s="967"/>
      <c r="H58" s="955" t="str">
        <f>"5."</f>
        <v>5.</v>
      </c>
      <c r="I58" s="955"/>
      <c r="J58" s="955"/>
      <c r="K58" s="975" t="s">
        <v>67</v>
      </c>
      <c r="L58" s="975"/>
      <c r="M58" s="975"/>
      <c r="N58" s="975"/>
      <c r="O58" s="975"/>
      <c r="P58" s="975"/>
      <c r="Q58" s="975"/>
      <c r="R58" s="975"/>
      <c r="S58" s="975"/>
      <c r="T58" s="975"/>
      <c r="U58" s="975"/>
      <c r="V58" s="975"/>
      <c r="W58" s="975"/>
      <c r="X58" s="975"/>
      <c r="Y58" s="975"/>
      <c r="Z58" s="975"/>
      <c r="AA58" s="975"/>
      <c r="AB58" s="975"/>
      <c r="AC58" s="975"/>
      <c r="AD58" s="975"/>
      <c r="AE58" s="975"/>
      <c r="AF58" s="975"/>
      <c r="AG58" s="364"/>
      <c r="AH58" s="159">
        <v>0</v>
      </c>
    </row>
    <row r="59" spans="1:34" hidden="1" outlineLevel="1">
      <c r="A59" s="966"/>
      <c r="B59" s="967"/>
      <c r="C59" s="967"/>
      <c r="D59" s="967"/>
      <c r="E59" s="967"/>
      <c r="F59" s="967"/>
      <c r="G59" s="967"/>
      <c r="H59" s="955" t="str">
        <f>"6."</f>
        <v>6.</v>
      </c>
      <c r="I59" s="955"/>
      <c r="J59" s="955"/>
      <c r="K59" s="975" t="s">
        <v>68</v>
      </c>
      <c r="L59" s="975"/>
      <c r="M59" s="975"/>
      <c r="N59" s="975"/>
      <c r="O59" s="975"/>
      <c r="P59" s="975"/>
      <c r="Q59" s="975"/>
      <c r="R59" s="975"/>
      <c r="S59" s="975"/>
      <c r="T59" s="975"/>
      <c r="U59" s="975"/>
      <c r="V59" s="975"/>
      <c r="W59" s="975"/>
      <c r="X59" s="975"/>
      <c r="Y59" s="975"/>
      <c r="Z59" s="975"/>
      <c r="AA59" s="975"/>
      <c r="AB59" s="975"/>
      <c r="AC59" s="975"/>
      <c r="AD59" s="975"/>
      <c r="AE59" s="975"/>
      <c r="AF59" s="975"/>
      <c r="AG59" s="364"/>
      <c r="AH59" s="159">
        <v>0</v>
      </c>
    </row>
    <row r="60" spans="1:34" hidden="1" outlineLevel="1">
      <c r="A60" s="966"/>
      <c r="B60" s="967"/>
      <c r="C60" s="967"/>
      <c r="D60" s="967"/>
      <c r="E60" s="967"/>
      <c r="F60" s="967"/>
      <c r="G60" s="967"/>
      <c r="H60" s="955" t="str">
        <f>"7."</f>
        <v>7.</v>
      </c>
      <c r="I60" s="955"/>
      <c r="J60" s="955"/>
      <c r="K60" s="975" t="s">
        <v>69</v>
      </c>
      <c r="L60" s="975"/>
      <c r="M60" s="975"/>
      <c r="N60" s="975"/>
      <c r="O60" s="975"/>
      <c r="P60" s="975"/>
      <c r="Q60" s="975"/>
      <c r="R60" s="975"/>
      <c r="S60" s="975"/>
      <c r="T60" s="975"/>
      <c r="U60" s="975"/>
      <c r="V60" s="975"/>
      <c r="W60" s="975"/>
      <c r="X60" s="975"/>
      <c r="Y60" s="975"/>
      <c r="Z60" s="975"/>
      <c r="AA60" s="975"/>
      <c r="AB60" s="975"/>
      <c r="AC60" s="975"/>
      <c r="AD60" s="975"/>
      <c r="AE60" s="975"/>
      <c r="AF60" s="975"/>
      <c r="AG60" s="364"/>
      <c r="AH60" s="159">
        <v>0</v>
      </c>
    </row>
    <row r="61" spans="1:34" hidden="1" outlineLevel="1">
      <c r="A61" s="966"/>
      <c r="B61" s="967"/>
      <c r="C61" s="967"/>
      <c r="D61" s="967"/>
      <c r="E61" s="967"/>
      <c r="F61" s="967"/>
      <c r="G61" s="967"/>
      <c r="H61" s="955" t="str">
        <f>"8."</f>
        <v>8.</v>
      </c>
      <c r="I61" s="955"/>
      <c r="J61" s="955"/>
      <c r="K61" s="975" t="s">
        <v>70</v>
      </c>
      <c r="L61" s="975"/>
      <c r="M61" s="975"/>
      <c r="N61" s="975"/>
      <c r="O61" s="975"/>
      <c r="P61" s="975"/>
      <c r="Q61" s="975"/>
      <c r="R61" s="975"/>
      <c r="S61" s="975"/>
      <c r="T61" s="975"/>
      <c r="U61" s="975"/>
      <c r="V61" s="975"/>
      <c r="W61" s="975"/>
      <c r="X61" s="975"/>
      <c r="Y61" s="975"/>
      <c r="Z61" s="975"/>
      <c r="AA61" s="975"/>
      <c r="AB61" s="975"/>
      <c r="AC61" s="975"/>
      <c r="AD61" s="975"/>
      <c r="AE61" s="975"/>
      <c r="AF61" s="975"/>
      <c r="AG61" s="364"/>
      <c r="AH61" s="159">
        <v>0</v>
      </c>
    </row>
    <row r="62" spans="1:34" hidden="1" outlineLevel="1">
      <c r="A62" s="966"/>
      <c r="B62" s="967"/>
      <c r="C62" s="967"/>
      <c r="D62" s="967"/>
      <c r="E62" s="967"/>
      <c r="F62" s="967"/>
      <c r="G62" s="967"/>
      <c r="H62" s="955" t="str">
        <f>"9."</f>
        <v>9.</v>
      </c>
      <c r="I62" s="955"/>
      <c r="J62" s="955"/>
      <c r="K62" s="975" t="s">
        <v>71</v>
      </c>
      <c r="L62" s="975"/>
      <c r="M62" s="975"/>
      <c r="N62" s="975"/>
      <c r="O62" s="975"/>
      <c r="P62" s="975"/>
      <c r="Q62" s="975"/>
      <c r="R62" s="975"/>
      <c r="S62" s="975"/>
      <c r="T62" s="975"/>
      <c r="U62" s="975"/>
      <c r="V62" s="975"/>
      <c r="W62" s="975"/>
      <c r="X62" s="975"/>
      <c r="Y62" s="975"/>
      <c r="Z62" s="975"/>
      <c r="AA62" s="975"/>
      <c r="AB62" s="975"/>
      <c r="AC62" s="975"/>
      <c r="AD62" s="975"/>
      <c r="AE62" s="975"/>
      <c r="AF62" s="975"/>
      <c r="AG62" s="364"/>
      <c r="AH62" s="159">
        <v>0</v>
      </c>
    </row>
    <row r="63" spans="1:34" collapsed="1">
      <c r="A63" s="966"/>
      <c r="B63" s="967"/>
      <c r="C63" s="967"/>
      <c r="D63" s="967"/>
      <c r="E63" s="967"/>
      <c r="F63" s="967"/>
      <c r="G63" s="967"/>
      <c r="H63" s="955" t="str">
        <f>"10."</f>
        <v>10.</v>
      </c>
      <c r="I63" s="955"/>
      <c r="J63" s="955"/>
      <c r="K63" s="976" t="s">
        <v>25</v>
      </c>
      <c r="L63" s="976"/>
      <c r="M63" s="976"/>
      <c r="N63" s="976"/>
      <c r="O63" s="976"/>
      <c r="P63" s="976"/>
      <c r="Q63" s="976"/>
      <c r="R63" s="976"/>
      <c r="S63" s="976"/>
      <c r="T63" s="976"/>
      <c r="U63" s="976"/>
      <c r="V63" s="976"/>
      <c r="W63" s="976"/>
      <c r="X63" s="976"/>
      <c r="Y63" s="976"/>
      <c r="Z63" s="976"/>
      <c r="AA63" s="976"/>
      <c r="AB63" s="976"/>
      <c r="AC63" s="976"/>
      <c r="AD63" s="976"/>
      <c r="AE63" s="976"/>
      <c r="AF63" s="976"/>
      <c r="AG63" s="364"/>
      <c r="AH63" s="82"/>
    </row>
    <row r="64" spans="1:34">
      <c r="A64" s="960" t="s">
        <v>73</v>
      </c>
      <c r="B64" s="961"/>
      <c r="C64" s="961"/>
      <c r="D64" s="961" t="s">
        <v>74</v>
      </c>
      <c r="E64" s="961"/>
      <c r="F64" s="961"/>
      <c r="G64" s="961"/>
      <c r="H64" s="961"/>
      <c r="I64" s="961"/>
      <c r="J64" s="961"/>
      <c r="K64" s="961"/>
      <c r="L64" s="961"/>
      <c r="M64" s="961"/>
      <c r="N64" s="961"/>
      <c r="O64" s="961"/>
      <c r="P64" s="961"/>
      <c r="Q64" s="961"/>
      <c r="R64" s="961"/>
      <c r="S64" s="961"/>
      <c r="T64" s="961"/>
      <c r="U64" s="961"/>
      <c r="V64" s="961"/>
      <c r="W64" s="961"/>
      <c r="X64" s="961"/>
      <c r="Y64" s="961"/>
      <c r="Z64" s="961"/>
      <c r="AA64" s="961"/>
      <c r="AB64" s="961"/>
      <c r="AC64" s="961"/>
      <c r="AD64" s="961"/>
      <c r="AE64" s="961"/>
      <c r="AF64" s="961"/>
      <c r="AG64" s="374">
        <f>SUM(AG54:AG63)</f>
        <v>0</v>
      </c>
      <c r="AH64" s="82"/>
    </row>
    <row r="65" spans="1:34" ht="15.75" thickBot="1">
      <c r="A65" s="962" t="s">
        <v>75</v>
      </c>
      <c r="B65" s="963"/>
      <c r="C65" s="963"/>
      <c r="D65" s="963"/>
      <c r="E65" s="963"/>
      <c r="F65" s="963"/>
      <c r="G65" s="963"/>
      <c r="H65" s="963"/>
      <c r="I65" s="963"/>
      <c r="J65" s="963"/>
      <c r="K65" s="963"/>
      <c r="L65" s="963"/>
      <c r="M65" s="963"/>
      <c r="N65" s="963"/>
      <c r="O65" s="963"/>
      <c r="P65" s="963"/>
      <c r="Q65" s="963"/>
      <c r="R65" s="963"/>
      <c r="S65" s="963"/>
      <c r="T65" s="963"/>
      <c r="U65" s="963"/>
      <c r="V65" s="963"/>
      <c r="W65" s="963"/>
      <c r="X65" s="963"/>
      <c r="Y65" s="963"/>
      <c r="Z65" s="963"/>
      <c r="AA65" s="963"/>
      <c r="AB65" s="963"/>
      <c r="AC65" s="963"/>
      <c r="AD65" s="963"/>
      <c r="AE65" s="963"/>
      <c r="AF65" s="963"/>
      <c r="AG65" s="542">
        <f>SUM(AG28,AG40,AG44,AG52,AG64)</f>
        <v>0</v>
      </c>
      <c r="AH65" s="315"/>
    </row>
    <row r="66" spans="1:34">
      <c r="A66" s="964" t="s">
        <v>76</v>
      </c>
      <c r="B66" s="965"/>
      <c r="C66" s="965"/>
      <c r="D66" s="965"/>
      <c r="E66" s="965"/>
      <c r="F66" s="965"/>
      <c r="G66" s="965"/>
      <c r="H66" s="965"/>
      <c r="I66" s="965"/>
      <c r="J66" s="965"/>
      <c r="K66" s="965"/>
      <c r="L66" s="965"/>
      <c r="M66" s="965"/>
      <c r="N66" s="965"/>
      <c r="O66" s="965"/>
      <c r="P66" s="965"/>
      <c r="Q66" s="965"/>
      <c r="R66" s="965"/>
      <c r="S66" s="965"/>
      <c r="T66" s="965"/>
      <c r="U66" s="965"/>
      <c r="V66" s="965"/>
      <c r="W66" s="965"/>
      <c r="X66" s="965"/>
      <c r="Y66" s="965"/>
      <c r="Z66" s="965"/>
      <c r="AA66" s="965"/>
      <c r="AB66" s="965"/>
      <c r="AC66" s="965"/>
      <c r="AD66" s="965"/>
      <c r="AE66" s="965"/>
      <c r="AF66" s="375"/>
      <c r="AG66" s="376"/>
      <c r="AH66" s="255"/>
    </row>
    <row r="67" spans="1:34">
      <c r="A67" s="966"/>
      <c r="B67" s="967"/>
      <c r="C67" s="967"/>
      <c r="D67" s="967"/>
      <c r="E67" s="967"/>
      <c r="F67" s="967"/>
      <c r="G67" s="967"/>
      <c r="H67" s="955" t="s">
        <v>77</v>
      </c>
      <c r="I67" s="955"/>
      <c r="J67" s="955"/>
      <c r="K67" s="955"/>
      <c r="L67" s="955"/>
      <c r="M67" s="955"/>
      <c r="N67" s="955"/>
      <c r="O67" s="955"/>
      <c r="P67" s="955"/>
      <c r="Q67" s="955"/>
      <c r="R67" s="955"/>
      <c r="S67" s="955"/>
      <c r="T67" s="955"/>
      <c r="U67" s="955"/>
      <c r="V67" s="955"/>
      <c r="W67" s="955"/>
      <c r="X67" s="955" t="s">
        <v>78</v>
      </c>
      <c r="Y67" s="955"/>
      <c r="Z67" s="955"/>
      <c r="AA67" s="955"/>
      <c r="AB67" s="955"/>
      <c r="AC67" s="955"/>
      <c r="AD67" s="955" t="s">
        <v>79</v>
      </c>
      <c r="AE67" s="955"/>
      <c r="AF67" s="955"/>
      <c r="AG67" s="377" t="s">
        <v>80</v>
      </c>
      <c r="AH67" s="82"/>
    </row>
    <row r="68" spans="1:34">
      <c r="A68" s="966"/>
      <c r="B68" s="967"/>
      <c r="C68" s="967"/>
      <c r="D68" s="967"/>
      <c r="E68" s="967"/>
      <c r="F68" s="967"/>
      <c r="G68" s="967"/>
      <c r="H68" s="955" t="str">
        <f>"1."</f>
        <v>1.</v>
      </c>
      <c r="I68" s="955"/>
      <c r="J68" s="955"/>
      <c r="K68" s="968" t="s">
        <v>81</v>
      </c>
      <c r="L68" s="968"/>
      <c r="M68" s="968"/>
      <c r="N68" s="968"/>
      <c r="O68" s="968"/>
      <c r="P68" s="968"/>
      <c r="Q68" s="968"/>
      <c r="R68" s="968"/>
      <c r="S68" s="968"/>
      <c r="T68" s="968"/>
      <c r="U68" s="968"/>
      <c r="V68" s="968"/>
      <c r="W68" s="968"/>
      <c r="X68" s="957">
        <v>0.4</v>
      </c>
      <c r="Y68" s="957"/>
      <c r="Z68" s="957"/>
      <c r="AA68" s="957"/>
      <c r="AB68" s="957"/>
      <c r="AC68" s="957"/>
      <c r="AD68" s="954">
        <f>IF(K68="Modified Total Direct Costs (MTDC)",(AG65-AG40-AG52-AG58-AG59-AG60-AG61-AG62)+SUM(AH58:AH62),IF(K68="Total Direct Costs (TDC)",AG65,IF(K68="Salaries and Wages",AG28,0)))</f>
        <v>0</v>
      </c>
      <c r="AE68" s="954"/>
      <c r="AF68" s="954"/>
      <c r="AG68" s="378">
        <f>AD68*X68</f>
        <v>0</v>
      </c>
      <c r="AH68" s="82"/>
    </row>
    <row r="69" spans="1:34">
      <c r="A69" s="966"/>
      <c r="B69" s="967"/>
      <c r="C69" s="967"/>
      <c r="D69" s="967"/>
      <c r="E69" s="967"/>
      <c r="F69" s="967"/>
      <c r="G69" s="967"/>
      <c r="H69" s="955" t="str">
        <f>"2."</f>
        <v>2.</v>
      </c>
      <c r="I69" s="955"/>
      <c r="J69" s="955"/>
      <c r="K69" s="956"/>
      <c r="L69" s="956"/>
      <c r="M69" s="956"/>
      <c r="N69" s="956"/>
      <c r="O69" s="956"/>
      <c r="P69" s="956"/>
      <c r="Q69" s="956"/>
      <c r="R69" s="956"/>
      <c r="S69" s="956"/>
      <c r="T69" s="956"/>
      <c r="U69" s="956"/>
      <c r="V69" s="956"/>
      <c r="W69" s="956"/>
      <c r="X69" s="957"/>
      <c r="Y69" s="957"/>
      <c r="Z69" s="957"/>
      <c r="AA69" s="957"/>
      <c r="AB69" s="957"/>
      <c r="AC69" s="957"/>
      <c r="AD69" s="958">
        <f>IF(K69="Modified Total Direct Costs (MTDC)",(AG65-AG40-AG52-AG58-AG59-AG60-AG61-AG62)+SUM(AH58:AH62),IF(K69="Total Direct Costs (TDC)",AG65,IF(K69="Salaries and Wages",AG28,0)))</f>
        <v>0</v>
      </c>
      <c r="AE69" s="958"/>
      <c r="AF69" s="379"/>
      <c r="AG69" s="380">
        <f>AD69*X69</f>
        <v>0</v>
      </c>
      <c r="AH69" s="82"/>
    </row>
    <row r="70" spans="1:34">
      <c r="A70" s="966"/>
      <c r="B70" s="967"/>
      <c r="C70" s="967"/>
      <c r="D70" s="967"/>
      <c r="E70" s="967"/>
      <c r="F70" s="967"/>
      <c r="G70" s="967"/>
      <c r="H70" s="959" t="s">
        <v>82</v>
      </c>
      <c r="I70" s="959"/>
      <c r="J70" s="959"/>
      <c r="K70" s="959"/>
      <c r="L70" s="959"/>
      <c r="M70" s="959"/>
      <c r="N70" s="959"/>
      <c r="O70" s="959"/>
      <c r="P70" s="959"/>
      <c r="Q70" s="959"/>
      <c r="R70" s="959"/>
      <c r="S70" s="959"/>
      <c r="T70" s="959"/>
      <c r="U70" s="959"/>
      <c r="V70" s="959"/>
      <c r="W70" s="959"/>
      <c r="X70" s="959"/>
      <c r="Y70" s="959"/>
      <c r="Z70" s="959"/>
      <c r="AA70" s="959"/>
      <c r="AB70" s="959"/>
      <c r="AC70" s="959"/>
      <c r="AD70" s="959"/>
      <c r="AE70" s="959"/>
      <c r="AF70" s="381"/>
      <c r="AG70" s="382"/>
      <c r="AH70" s="83"/>
    </row>
    <row r="71" spans="1:34" ht="15.75" thickBot="1">
      <c r="A71" s="950" t="s">
        <v>83</v>
      </c>
      <c r="B71" s="951"/>
      <c r="C71" s="951"/>
      <c r="D71" s="951"/>
      <c r="E71" s="951"/>
      <c r="F71" s="951"/>
      <c r="G71" s="951"/>
      <c r="H71" s="951"/>
      <c r="I71" s="951"/>
      <c r="J71" s="951"/>
      <c r="K71" s="951"/>
      <c r="L71" s="951"/>
      <c r="M71" s="951"/>
      <c r="N71" s="951"/>
      <c r="O71" s="951"/>
      <c r="P71" s="951"/>
      <c r="Q71" s="951"/>
      <c r="R71" s="951"/>
      <c r="S71" s="951"/>
      <c r="T71" s="951"/>
      <c r="U71" s="951"/>
      <c r="V71" s="951"/>
      <c r="W71" s="951"/>
      <c r="X71" s="951"/>
      <c r="Y71" s="951"/>
      <c r="Z71" s="951"/>
      <c r="AA71" s="951"/>
      <c r="AB71" s="951"/>
      <c r="AC71" s="951"/>
      <c r="AD71" s="951"/>
      <c r="AE71" s="951"/>
      <c r="AF71" s="951"/>
      <c r="AG71" s="383">
        <f>SUM(AG68:AG69)</f>
        <v>0</v>
      </c>
      <c r="AH71" s="83"/>
    </row>
    <row r="72" spans="1:34" ht="15.75" thickBot="1">
      <c r="A72" s="952" t="s">
        <v>84</v>
      </c>
      <c r="B72" s="953"/>
      <c r="C72" s="953"/>
      <c r="D72" s="953"/>
      <c r="E72" s="953"/>
      <c r="F72" s="953"/>
      <c r="G72" s="953"/>
      <c r="H72" s="953"/>
      <c r="I72" s="953"/>
      <c r="J72" s="953"/>
      <c r="K72" s="953"/>
      <c r="L72" s="953"/>
      <c r="M72" s="953"/>
      <c r="N72" s="953"/>
      <c r="O72" s="953"/>
      <c r="P72" s="953"/>
      <c r="Q72" s="953"/>
      <c r="R72" s="953"/>
      <c r="S72" s="953"/>
      <c r="T72" s="953"/>
      <c r="U72" s="953"/>
      <c r="V72" s="953"/>
      <c r="W72" s="953"/>
      <c r="X72" s="953"/>
      <c r="Y72" s="953"/>
      <c r="Z72" s="953"/>
      <c r="AA72" s="953"/>
      <c r="AB72" s="953"/>
      <c r="AC72" s="953"/>
      <c r="AD72" s="953"/>
      <c r="AE72" s="953"/>
      <c r="AF72" s="953"/>
      <c r="AG72" s="384">
        <f>AG65+AG71</f>
        <v>0</v>
      </c>
      <c r="AH72" s="83"/>
    </row>
  </sheetData>
  <mergeCells count="144">
    <mergeCell ref="A1:Z1"/>
    <mergeCell ref="AA1:AG3"/>
    <mergeCell ref="A2:Z2"/>
    <mergeCell ref="A3:H3"/>
    <mergeCell ref="I3:N3"/>
    <mergeCell ref="O3:U3"/>
    <mergeCell ref="V3:Z3"/>
    <mergeCell ref="A9:B9"/>
    <mergeCell ref="C9:R9"/>
    <mergeCell ref="S9:Z9"/>
    <mergeCell ref="A10:B10"/>
    <mergeCell ref="C10:R10"/>
    <mergeCell ref="S10:Z10"/>
    <mergeCell ref="A5:Q6"/>
    <mergeCell ref="S5:Z6"/>
    <mergeCell ref="A7:B7"/>
    <mergeCell ref="C7:R7"/>
    <mergeCell ref="S7:Z7"/>
    <mergeCell ref="A8:B8"/>
    <mergeCell ref="C8:R8"/>
    <mergeCell ref="S8:Z8"/>
    <mergeCell ref="A13:B13"/>
    <mergeCell ref="C13:R13"/>
    <mergeCell ref="S13:Z13"/>
    <mergeCell ref="A14:B14"/>
    <mergeCell ref="C14:R14"/>
    <mergeCell ref="S14:Z14"/>
    <mergeCell ref="A11:B11"/>
    <mergeCell ref="C11:R11"/>
    <mergeCell ref="S11:Z11"/>
    <mergeCell ref="A12:B12"/>
    <mergeCell ref="C12:R12"/>
    <mergeCell ref="S12:Z12"/>
    <mergeCell ref="A20:C20"/>
    <mergeCell ref="F20:Z20"/>
    <mergeCell ref="A21:C21"/>
    <mergeCell ref="F21:Z21"/>
    <mergeCell ref="A22:C22"/>
    <mergeCell ref="F22:Z22"/>
    <mergeCell ref="A15:AE15"/>
    <mergeCell ref="A17:C17"/>
    <mergeCell ref="F17:Z17"/>
    <mergeCell ref="A18:C18"/>
    <mergeCell ref="F18:Z18"/>
    <mergeCell ref="A19:C19"/>
    <mergeCell ref="F19:Z19"/>
    <mergeCell ref="A26:C26"/>
    <mergeCell ref="F26:Z26"/>
    <mergeCell ref="A27:B27"/>
    <mergeCell ref="C27:D27"/>
    <mergeCell ref="F27:AE27"/>
    <mergeCell ref="A28:AE28"/>
    <mergeCell ref="A23:C23"/>
    <mergeCell ref="F23:Z23"/>
    <mergeCell ref="A24:C24"/>
    <mergeCell ref="F24:Z24"/>
    <mergeCell ref="A25:C25"/>
    <mergeCell ref="F25:Z25"/>
    <mergeCell ref="H34:J34"/>
    <mergeCell ref="K34:AF34"/>
    <mergeCell ref="H35:J35"/>
    <mergeCell ref="K35:AF35"/>
    <mergeCell ref="H36:J36"/>
    <mergeCell ref="K36:AF36"/>
    <mergeCell ref="A29:AE29"/>
    <mergeCell ref="A30:G34"/>
    <mergeCell ref="H30:J30"/>
    <mergeCell ref="K30:AF30"/>
    <mergeCell ref="H31:J31"/>
    <mergeCell ref="K31:AF31"/>
    <mergeCell ref="H32:J32"/>
    <mergeCell ref="K32:AF32"/>
    <mergeCell ref="H33:J33"/>
    <mergeCell ref="K33:AF33"/>
    <mergeCell ref="A40:AF40"/>
    <mergeCell ref="A41:AE41"/>
    <mergeCell ref="A42:G43"/>
    <mergeCell ref="H42:J42"/>
    <mergeCell ref="K42:AF42"/>
    <mergeCell ref="H43:J43"/>
    <mergeCell ref="K43:AF43"/>
    <mergeCell ref="H37:J37"/>
    <mergeCell ref="K37:AF37"/>
    <mergeCell ref="H38:J38"/>
    <mergeCell ref="K38:AF38"/>
    <mergeCell ref="H39:J39"/>
    <mergeCell ref="K39:AF39"/>
    <mergeCell ref="K49:AF49"/>
    <mergeCell ref="H50:J50"/>
    <mergeCell ref="K50:AF50"/>
    <mergeCell ref="H51:I51"/>
    <mergeCell ref="J51:K51"/>
    <mergeCell ref="L51:AE51"/>
    <mergeCell ref="A44:AF44"/>
    <mergeCell ref="A45:AE45"/>
    <mergeCell ref="A46:G51"/>
    <mergeCell ref="H46:J46"/>
    <mergeCell ref="K46:AF46"/>
    <mergeCell ref="H47:J47"/>
    <mergeCell ref="K47:AF47"/>
    <mergeCell ref="H48:J48"/>
    <mergeCell ref="K48:AF48"/>
    <mergeCell ref="H49:J49"/>
    <mergeCell ref="A52:AE52"/>
    <mergeCell ref="A53:AE53"/>
    <mergeCell ref="A54:G63"/>
    <mergeCell ref="H54:J54"/>
    <mergeCell ref="K54:AF54"/>
    <mergeCell ref="H55:J55"/>
    <mergeCell ref="K55:AE55"/>
    <mergeCell ref="H56:J56"/>
    <mergeCell ref="K56:AF56"/>
    <mergeCell ref="H57:J57"/>
    <mergeCell ref="H61:J61"/>
    <mergeCell ref="K61:AF61"/>
    <mergeCell ref="H62:J62"/>
    <mergeCell ref="K62:AF62"/>
    <mergeCell ref="H63:J63"/>
    <mergeCell ref="K63:AF63"/>
    <mergeCell ref="K57:AF57"/>
    <mergeCell ref="H58:J58"/>
    <mergeCell ref="K58:AF58"/>
    <mergeCell ref="H59:J59"/>
    <mergeCell ref="K59:AF59"/>
    <mergeCell ref="H60:J60"/>
    <mergeCell ref="K60:AF60"/>
    <mergeCell ref="A71:AF71"/>
    <mergeCell ref="A72:AF72"/>
    <mergeCell ref="AD68:AF68"/>
    <mergeCell ref="H69:J69"/>
    <mergeCell ref="K69:W69"/>
    <mergeCell ref="X69:AC69"/>
    <mergeCell ref="AD69:AE69"/>
    <mergeCell ref="H70:AE70"/>
    <mergeCell ref="A64:AF64"/>
    <mergeCell ref="A65:AF65"/>
    <mergeCell ref="A66:AE66"/>
    <mergeCell ref="A67:G70"/>
    <mergeCell ref="H67:W67"/>
    <mergeCell ref="X67:AC67"/>
    <mergeCell ref="AD67:AF67"/>
    <mergeCell ref="H68:J68"/>
    <mergeCell ref="K68:W68"/>
    <mergeCell ref="X68:AC68"/>
  </mergeCells>
  <dataValidations count="3">
    <dataValidation type="list" allowBlank="1" showInputMessage="1" sqref="X68:AC68">
      <formula1>"40%, 15%"</formula1>
    </dataValidation>
    <dataValidation type="list" allowBlank="1" showInputMessage="1" sqref="X69:AC69">
      <formula1>"37.5%, 13%, 8%"</formula1>
    </dataValidation>
    <dataValidation type="list" allowBlank="1" showInputMessage="1" showErrorMessage="1" sqref="K68:W69">
      <formula1>"Modified Total Direct Costs (MTDC), Total Direct Costs (TDC), Salaries and Wages"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2"/>
  <sheetViews>
    <sheetView workbookViewId="0">
      <selection activeCell="F36" sqref="F36"/>
    </sheetView>
  </sheetViews>
  <sheetFormatPr defaultRowHeight="15" outlineLevelRow="1"/>
  <cols>
    <col min="1" max="1" width="1.85546875" customWidth="1"/>
    <col min="2" max="2" width="1.7109375" customWidth="1"/>
    <col min="3" max="3" width="1.85546875" customWidth="1"/>
    <col min="4" max="4" width="1.7109375" customWidth="1"/>
    <col min="5" max="5" width="2.140625" customWidth="1"/>
    <col min="6" max="6" width="1.85546875" customWidth="1"/>
    <col min="7" max="7" width="2.140625" customWidth="1"/>
    <col min="8" max="8" width="2.5703125" customWidth="1"/>
    <col min="9" max="10" width="1.5703125" customWidth="1"/>
    <col min="11" max="11" width="2.5703125" customWidth="1"/>
    <col min="12" max="12" width="2.42578125" customWidth="1"/>
    <col min="13" max="13" width="2.85546875" customWidth="1"/>
    <col min="14" max="14" width="2.5703125" customWidth="1"/>
    <col min="15" max="15" width="2.42578125" customWidth="1"/>
    <col min="16" max="16" width="2.7109375" customWidth="1"/>
    <col min="17" max="17" width="2.140625" customWidth="1"/>
    <col min="18" max="18" width="2.42578125" customWidth="1"/>
    <col min="19" max="19" width="1.5703125" customWidth="1"/>
    <col min="20" max="20" width="2.28515625" customWidth="1"/>
    <col min="21" max="21" width="2.5703125" customWidth="1"/>
    <col min="22" max="22" width="2.85546875" customWidth="1"/>
    <col min="23" max="23" width="2.5703125" customWidth="1"/>
    <col min="24" max="24" width="2.42578125" customWidth="1"/>
    <col min="25" max="25" width="1.7109375" customWidth="1"/>
    <col min="26" max="26" width="1.85546875" customWidth="1"/>
    <col min="32" max="32" width="0" hidden="1" customWidth="1"/>
  </cols>
  <sheetData>
    <row r="1" spans="1:34">
      <c r="A1" s="1073" t="s">
        <v>85</v>
      </c>
      <c r="B1" s="1074"/>
      <c r="C1" s="1074"/>
      <c r="D1" s="1074"/>
      <c r="E1" s="1074"/>
      <c r="F1" s="1074"/>
      <c r="G1" s="1074"/>
      <c r="H1" s="1074"/>
      <c r="I1" s="1074"/>
      <c r="J1" s="1074"/>
      <c r="K1" s="1074"/>
      <c r="L1" s="1074"/>
      <c r="M1" s="1074"/>
      <c r="N1" s="1074"/>
      <c r="O1" s="1074"/>
      <c r="P1" s="1074"/>
      <c r="Q1" s="1074"/>
      <c r="R1" s="1074"/>
      <c r="S1" s="1074"/>
      <c r="T1" s="1074"/>
      <c r="U1" s="1074"/>
      <c r="V1" s="1074"/>
      <c r="W1" s="1074"/>
      <c r="X1" s="1074"/>
      <c r="Y1" s="1074"/>
      <c r="Z1" s="1074"/>
      <c r="AA1" s="1075" t="s">
        <v>94</v>
      </c>
      <c r="AB1" s="1075"/>
      <c r="AC1" s="1075"/>
      <c r="AD1" s="1075"/>
      <c r="AE1" s="1075"/>
      <c r="AF1" s="1075"/>
      <c r="AG1" s="1076"/>
      <c r="AH1" s="175"/>
    </row>
    <row r="2" spans="1:34">
      <c r="A2" s="1081" t="s">
        <v>3</v>
      </c>
      <c r="B2" s="1082"/>
      <c r="C2" s="1082"/>
      <c r="D2" s="1082"/>
      <c r="E2" s="1082"/>
      <c r="F2" s="1082"/>
      <c r="G2" s="1082"/>
      <c r="H2" s="1082"/>
      <c r="I2" s="1082"/>
      <c r="J2" s="1082"/>
      <c r="K2" s="1082"/>
      <c r="L2" s="1082"/>
      <c r="M2" s="1082"/>
      <c r="N2" s="1082"/>
      <c r="O2" s="1083"/>
      <c r="P2" s="1083"/>
      <c r="Q2" s="1083"/>
      <c r="R2" s="1083"/>
      <c r="S2" s="1083"/>
      <c r="T2" s="1083"/>
      <c r="U2" s="1083"/>
      <c r="V2" s="1082"/>
      <c r="W2" s="1082"/>
      <c r="X2" s="1082"/>
      <c r="Y2" s="1082"/>
      <c r="Z2" s="1082"/>
      <c r="AA2" s="1077"/>
      <c r="AB2" s="1077"/>
      <c r="AC2" s="1077"/>
      <c r="AD2" s="1077"/>
      <c r="AE2" s="1077"/>
      <c r="AF2" s="1077"/>
      <c r="AG2" s="1078"/>
      <c r="AH2" s="53"/>
    </row>
    <row r="3" spans="1:34" ht="15.75" thickBot="1">
      <c r="A3" s="1084" t="s">
        <v>4</v>
      </c>
      <c r="B3" s="1085"/>
      <c r="C3" s="1085"/>
      <c r="D3" s="1085"/>
      <c r="E3" s="1085"/>
      <c r="F3" s="1085"/>
      <c r="G3" s="1085"/>
      <c r="H3" s="1085"/>
      <c r="I3" s="1086" t="str">
        <f>'Year 1'!I3:N3</f>
        <v>0/0/0000</v>
      </c>
      <c r="J3" s="1086"/>
      <c r="K3" s="1086"/>
      <c r="L3" s="1086"/>
      <c r="M3" s="1086"/>
      <c r="N3" s="1086"/>
      <c r="O3" s="1087" t="s">
        <v>6</v>
      </c>
      <c r="P3" s="1087"/>
      <c r="Q3" s="1087"/>
      <c r="R3" s="1087"/>
      <c r="S3" s="1087"/>
      <c r="T3" s="1087"/>
      <c r="U3" s="1087"/>
      <c r="V3" s="1086" t="str">
        <f>'Year 5'!V3:Z3</f>
        <v>0/00/0000</v>
      </c>
      <c r="W3" s="1086"/>
      <c r="X3" s="1086"/>
      <c r="Y3" s="1086"/>
      <c r="Z3" s="1086"/>
      <c r="AA3" s="1079"/>
      <c r="AB3" s="1079"/>
      <c r="AC3" s="1079"/>
      <c r="AD3" s="1079"/>
      <c r="AE3" s="1079"/>
      <c r="AF3" s="1079"/>
      <c r="AG3" s="1080"/>
      <c r="AH3" s="54"/>
    </row>
    <row r="4" spans="1:34">
      <c r="A4" s="1037" t="s">
        <v>8</v>
      </c>
      <c r="B4" s="1038"/>
      <c r="C4" s="1038"/>
      <c r="D4" s="1038"/>
      <c r="E4" s="1038"/>
      <c r="F4" s="1038"/>
      <c r="G4" s="1038"/>
      <c r="H4" s="1038"/>
      <c r="I4" s="1038"/>
      <c r="J4" s="1038"/>
      <c r="K4" s="1038"/>
      <c r="L4" s="1038"/>
      <c r="M4" s="1038"/>
      <c r="N4" s="1038"/>
      <c r="O4" s="1038"/>
      <c r="P4" s="1038"/>
      <c r="Q4" s="1038"/>
      <c r="R4" s="1038"/>
      <c r="S4" s="1038"/>
      <c r="T4" s="1038"/>
      <c r="U4" s="1038"/>
      <c r="V4" s="1038"/>
      <c r="W4" s="1038"/>
      <c r="X4" s="1038"/>
      <c r="Y4" s="1038"/>
      <c r="Z4" s="1038"/>
      <c r="AA4" s="1038"/>
      <c r="AB4" s="1038"/>
      <c r="AC4" s="1038"/>
      <c r="AD4" s="1038"/>
      <c r="AE4" s="1038"/>
      <c r="AF4" s="1038"/>
      <c r="AG4" s="1067"/>
      <c r="AH4" s="53"/>
    </row>
    <row r="5" spans="1:34">
      <c r="A5" s="1068"/>
      <c r="B5" s="1036"/>
      <c r="C5" s="1036"/>
      <c r="D5" s="1036"/>
      <c r="E5" s="1036"/>
      <c r="F5" s="1036"/>
      <c r="G5" s="1036"/>
      <c r="H5" s="1036"/>
      <c r="I5" s="1036"/>
      <c r="J5" s="1036"/>
      <c r="K5" s="1036"/>
      <c r="L5" s="1036"/>
      <c r="M5" s="1036"/>
      <c r="N5" s="1036"/>
      <c r="O5" s="1036"/>
      <c r="P5" s="1036"/>
      <c r="Q5" s="1036"/>
      <c r="R5" s="1036"/>
      <c r="S5" s="1069"/>
      <c r="T5" s="1069"/>
      <c r="U5" s="1069"/>
      <c r="V5" s="1069"/>
      <c r="W5" s="1069"/>
      <c r="X5" s="1069"/>
      <c r="Y5" s="1069"/>
      <c r="Z5" s="1069"/>
      <c r="AA5" s="385" t="s">
        <v>11</v>
      </c>
      <c r="AB5" s="386"/>
      <c r="AC5" s="385" t="s">
        <v>12</v>
      </c>
      <c r="AD5" s="386"/>
      <c r="AE5" s="385" t="s">
        <v>13</v>
      </c>
      <c r="AF5" s="387"/>
      <c r="AG5" s="388" t="s">
        <v>14</v>
      </c>
      <c r="AH5" s="67"/>
    </row>
    <row r="6" spans="1:34">
      <c r="A6" s="389"/>
      <c r="B6" s="390"/>
      <c r="C6" s="389"/>
      <c r="D6" s="1070" t="s">
        <v>95</v>
      </c>
      <c r="E6" s="1070"/>
      <c r="F6" s="1070"/>
      <c r="G6" s="1070"/>
      <c r="H6" s="1070"/>
      <c r="I6" s="1070"/>
      <c r="J6" s="1070"/>
      <c r="K6" s="1070"/>
      <c r="L6" s="1070"/>
      <c r="M6" s="1070"/>
      <c r="N6" s="1070"/>
      <c r="O6" s="1070"/>
      <c r="P6" s="1070"/>
      <c r="Q6" s="1070"/>
      <c r="R6" s="1071"/>
      <c r="S6" s="1072" t="s">
        <v>16</v>
      </c>
      <c r="T6" s="1072"/>
      <c r="U6" s="1072"/>
      <c r="V6" s="1072"/>
      <c r="W6" s="1072"/>
      <c r="X6" s="1072"/>
      <c r="Y6" s="1072"/>
      <c r="Z6" s="1072"/>
      <c r="AA6" s="391" t="s">
        <v>17</v>
      </c>
      <c r="AB6" s="391" t="s">
        <v>18</v>
      </c>
      <c r="AC6" s="391" t="s">
        <v>19</v>
      </c>
      <c r="AD6" s="391" t="s">
        <v>20</v>
      </c>
      <c r="AE6" s="391" t="s">
        <v>21</v>
      </c>
      <c r="AF6" s="392"/>
      <c r="AG6" s="393" t="s">
        <v>22</v>
      </c>
      <c r="AH6" s="67"/>
    </row>
    <row r="7" spans="1:34">
      <c r="A7" s="1062" t="str">
        <f>"1."</f>
        <v>1.</v>
      </c>
      <c r="B7" s="1022"/>
      <c r="C7" s="1063">
        <f>+'Year 5'!C7:R7</f>
        <v>0</v>
      </c>
      <c r="D7" s="1063"/>
      <c r="E7" s="1063"/>
      <c r="F7" s="1063"/>
      <c r="G7" s="1063"/>
      <c r="H7" s="1063"/>
      <c r="I7" s="1063"/>
      <c r="J7" s="1063"/>
      <c r="K7" s="1063"/>
      <c r="L7" s="1063"/>
      <c r="M7" s="1063"/>
      <c r="N7" s="1063"/>
      <c r="O7" s="1063"/>
      <c r="P7" s="1063"/>
      <c r="Q7" s="1063"/>
      <c r="R7" s="1063"/>
      <c r="S7" s="1064" t="str">
        <f>'Year 1'!S7:Z7</f>
        <v>PI</v>
      </c>
      <c r="T7" s="1064"/>
      <c r="U7" s="1064"/>
      <c r="V7" s="1064"/>
      <c r="W7" s="1064"/>
      <c r="X7" s="1064"/>
      <c r="Y7" s="1064"/>
      <c r="Z7" s="1064"/>
      <c r="AA7" s="394">
        <f>'Year 1'!AA7+'Year 2'!AA7+'Year 3'!AA7+'Year 4'!AA7+'Year 5'!AA7</f>
        <v>0</v>
      </c>
      <c r="AB7" s="395">
        <f>'Year 1'!AB7+'Year 2'!AB7+'Year 3'!AB7+'Year 4'!AB7+'Year 5'!AB7</f>
        <v>0</v>
      </c>
      <c r="AC7" s="395">
        <f>'Year 1'!AC7+'Year 2'!AC7+'Year 3'!AC7+'Year 4'!AC7+'Year 5'!AC7</f>
        <v>0</v>
      </c>
      <c r="AD7" s="395">
        <f>'Year 1'!AD7+'Year 2'!AD7+'Year 3'!AD7+'Year 4'!AD7+'Year 5'!AD7</f>
        <v>0</v>
      </c>
      <c r="AE7" s="396">
        <f>'Year 1'!AE7+'Year 2'!AE7+'Year 3'!AE7+'Year 4'!AE7+'Year 5'!AE7</f>
        <v>0</v>
      </c>
      <c r="AF7" s="397"/>
      <c r="AG7" s="398">
        <f>'Year 1'!AF7+'Year 2'!AG7+'Year 3'!AG7+'Year 4'!AG7+'Year 5'!AG7</f>
        <v>0</v>
      </c>
      <c r="AH7" s="67"/>
    </row>
    <row r="8" spans="1:34">
      <c r="A8" s="1062" t="str">
        <f>"2."</f>
        <v>2.</v>
      </c>
      <c r="B8" s="1022"/>
      <c r="C8" s="1063">
        <f>'Year 1'!C8:R8</f>
        <v>0</v>
      </c>
      <c r="D8" s="1063"/>
      <c r="E8" s="1063"/>
      <c r="F8" s="1063"/>
      <c r="G8" s="1063"/>
      <c r="H8" s="1063"/>
      <c r="I8" s="1063"/>
      <c r="J8" s="1063"/>
      <c r="K8" s="1063"/>
      <c r="L8" s="1063"/>
      <c r="M8" s="1063"/>
      <c r="N8" s="1063"/>
      <c r="O8" s="1063"/>
      <c r="P8" s="1063"/>
      <c r="Q8" s="1063"/>
      <c r="R8" s="1063"/>
      <c r="S8" s="1064" t="str">
        <f>'Year 1'!S8:Z8</f>
        <v>Co-PI</v>
      </c>
      <c r="T8" s="1064"/>
      <c r="U8" s="1064"/>
      <c r="V8" s="1064"/>
      <c r="W8" s="1064"/>
      <c r="X8" s="1064"/>
      <c r="Y8" s="1064"/>
      <c r="Z8" s="1064"/>
      <c r="AA8" s="394">
        <f>'Year 1'!AA8+'Year 2'!AA8+'Year 3'!AA8+'Year 4'!AA8+'Year 5'!AA8</f>
        <v>0</v>
      </c>
      <c r="AB8" s="395">
        <f>'Year 1'!AB8+'Year 2'!AB8+'Year 3'!AB8+'Year 4'!AB8+'Year 5'!AB8</f>
        <v>0</v>
      </c>
      <c r="AC8" s="395">
        <f>'Year 1'!AC8+'Year 2'!AC8+'Year 3'!AC8+'Year 4'!AC8+'Year 5'!AC8</f>
        <v>0</v>
      </c>
      <c r="AD8" s="395">
        <f>'Year 1'!AD8+'Year 2'!AD8+'Year 3'!AD8+'Year 4'!AD8+'Year 5'!AD8</f>
        <v>0</v>
      </c>
      <c r="AE8" s="396">
        <f>'Year 1'!AE8+'Year 2'!AE8+'Year 3'!AE8+'Year 4'!AE8+'Year 5'!AE8</f>
        <v>0</v>
      </c>
      <c r="AF8" s="399"/>
      <c r="AG8" s="398">
        <f>'Year 1'!AF8+'Year 2'!AG8+'Year 3'!AG8+'Year 4'!AG8+'Year 5'!AG8</f>
        <v>0</v>
      </c>
    </row>
    <row r="9" spans="1:34">
      <c r="A9" s="1062" t="str">
        <f>"3."</f>
        <v>3.</v>
      </c>
      <c r="B9" s="1022"/>
      <c r="C9" s="1063">
        <f>'Year 1'!C9:R9</f>
        <v>0</v>
      </c>
      <c r="D9" s="1063"/>
      <c r="E9" s="1063"/>
      <c r="F9" s="1063"/>
      <c r="G9" s="1063"/>
      <c r="H9" s="1063"/>
      <c r="I9" s="1063"/>
      <c r="J9" s="1063"/>
      <c r="K9" s="1063"/>
      <c r="L9" s="1063"/>
      <c r="M9" s="1063"/>
      <c r="N9" s="1063"/>
      <c r="O9" s="1063"/>
      <c r="P9" s="1063"/>
      <c r="Q9" s="1063"/>
      <c r="R9" s="1063"/>
      <c r="S9" s="1064" t="str">
        <f>'Year 1'!S9:Z9</f>
        <v>Co-PI</v>
      </c>
      <c r="T9" s="1064"/>
      <c r="U9" s="1064"/>
      <c r="V9" s="1064"/>
      <c r="W9" s="1064"/>
      <c r="X9" s="1064"/>
      <c r="Y9" s="1064"/>
      <c r="Z9" s="1064"/>
      <c r="AA9" s="394">
        <f>'Year 1'!AA9+'Year 2'!AA9+'Year 3'!AA9+'Year 4'!AA9+'Year 5'!AA9</f>
        <v>0</v>
      </c>
      <c r="AB9" s="395">
        <f>'Year 1'!AB9+'Year 2'!AB9+'Year 3'!AB9+'Year 4'!AB9+'Year 5'!AB9</f>
        <v>0</v>
      </c>
      <c r="AC9" s="395">
        <f>'Year 1'!AC9+'Year 2'!AC9+'Year 3'!AC9+'Year 4'!AC9+'Year 5'!AC9</f>
        <v>0</v>
      </c>
      <c r="AD9" s="395">
        <f>'Year 1'!AD9+'Year 2'!AD9+'Year 3'!AD9+'Year 4'!AD9+'Year 5'!AD9</f>
        <v>0</v>
      </c>
      <c r="AE9" s="396">
        <f>'Year 1'!AE9+'Year 2'!AE9+'Year 3'!AE9+'Year 4'!AE9+'Year 5'!AE9</f>
        <v>0</v>
      </c>
      <c r="AF9" s="399"/>
      <c r="AG9" s="398">
        <f>'Year 1'!AF9+'Year 2'!AG9+'Year 3'!AG9+'Year 4'!AG9+'Year 5'!AG9</f>
        <v>0</v>
      </c>
      <c r="AH9" s="83"/>
    </row>
    <row r="10" spans="1:34">
      <c r="A10" s="1062" t="str">
        <f>"4."</f>
        <v>4.</v>
      </c>
      <c r="B10" s="1022"/>
      <c r="C10" s="1063">
        <f>'Year 1'!C10:R10</f>
        <v>0</v>
      </c>
      <c r="D10" s="1063"/>
      <c r="E10" s="1063"/>
      <c r="F10" s="1063"/>
      <c r="G10" s="1063"/>
      <c r="H10" s="1063"/>
      <c r="I10" s="1063"/>
      <c r="J10" s="1063"/>
      <c r="K10" s="1063"/>
      <c r="L10" s="1063"/>
      <c r="M10" s="1063"/>
      <c r="N10" s="1063"/>
      <c r="O10" s="1063"/>
      <c r="P10" s="1063"/>
      <c r="Q10" s="1063"/>
      <c r="R10" s="1063"/>
      <c r="S10" s="1064" t="str">
        <f>'Year 1'!S10:Z10</f>
        <v>Other</v>
      </c>
      <c r="T10" s="1064"/>
      <c r="U10" s="1064"/>
      <c r="V10" s="1064"/>
      <c r="W10" s="1064"/>
      <c r="X10" s="1064"/>
      <c r="Y10" s="1064"/>
      <c r="Z10" s="1064"/>
      <c r="AA10" s="394">
        <f>'Year 1'!AA10+'Year 2'!AA10+'Year 3'!AA10+'Year 4'!AA10+'Year 5'!AA10</f>
        <v>0</v>
      </c>
      <c r="AB10" s="395">
        <f>'Year 1'!AB10+'Year 2'!AB10+'Year 3'!AB10+'Year 4'!AB10+'Year 5'!AB10</f>
        <v>0</v>
      </c>
      <c r="AC10" s="395">
        <f>'Year 1'!AC10+'Year 2'!AC10+'Year 3'!AC10+'Year 4'!AC10+'Year 5'!AC10</f>
        <v>0</v>
      </c>
      <c r="AD10" s="395">
        <f>'Year 1'!AD10+'Year 2'!AD10+'Year 3'!AD10+'Year 4'!AD10+'Year 5'!AD10</f>
        <v>0</v>
      </c>
      <c r="AE10" s="396">
        <f>'Year 1'!AE10+'Year 2'!AE10+'Year 3'!AE10+'Year 4'!AE10+'Year 5'!AE10</f>
        <v>0</v>
      </c>
      <c r="AF10" s="399"/>
      <c r="AG10" s="398">
        <f>'Year 1'!AF10+'Year 2'!AG10+'Year 3'!AG10+'Year 4'!AG10+'Year 5'!AG10</f>
        <v>0</v>
      </c>
      <c r="AH10" s="82"/>
    </row>
    <row r="11" spans="1:34">
      <c r="A11" s="1062" t="str">
        <f>"5."</f>
        <v>5.</v>
      </c>
      <c r="B11" s="1022"/>
      <c r="C11" s="1063">
        <f>'Year 1'!C11:R11</f>
        <v>0</v>
      </c>
      <c r="D11" s="1063"/>
      <c r="E11" s="1063"/>
      <c r="F11" s="1063"/>
      <c r="G11" s="1063"/>
      <c r="H11" s="1063"/>
      <c r="I11" s="1063"/>
      <c r="J11" s="1063"/>
      <c r="K11" s="1063"/>
      <c r="L11" s="1063"/>
      <c r="M11" s="1063"/>
      <c r="N11" s="1063"/>
      <c r="O11" s="1063"/>
      <c r="P11" s="1063"/>
      <c r="Q11" s="1063"/>
      <c r="R11" s="1063"/>
      <c r="S11" s="1064" t="str">
        <f>'Year 1'!S11:Z11</f>
        <v>Other</v>
      </c>
      <c r="T11" s="1064"/>
      <c r="U11" s="1064"/>
      <c r="V11" s="1064"/>
      <c r="W11" s="1064"/>
      <c r="X11" s="1064"/>
      <c r="Y11" s="1064"/>
      <c r="Z11" s="1064"/>
      <c r="AA11" s="394">
        <f>'Year 1'!AA11+'Year 2'!AA11+'Year 3'!AA11+'Year 4'!AA11+'Year 5'!AA11</f>
        <v>0</v>
      </c>
      <c r="AB11" s="395">
        <f>'Year 1'!AB11+'Year 2'!AB11+'Year 3'!AB11+'Year 4'!AB11+'Year 5'!AB11</f>
        <v>0</v>
      </c>
      <c r="AC11" s="395">
        <f>'Year 1'!AC11+'Year 2'!AC11+'Year 3'!AC11+'Year 4'!AC11+'Year 5'!AC11</f>
        <v>0</v>
      </c>
      <c r="AD11" s="395">
        <f>'Year 1'!AD11+'Year 2'!AD11+'Year 3'!AD11+'Year 4'!AD11+'Year 5'!AD11</f>
        <v>0</v>
      </c>
      <c r="AE11" s="396">
        <f>'Year 1'!AE11+'Year 2'!AE11+'Year 3'!AE11+'Year 4'!AE11+'Year 5'!AE11</f>
        <v>0</v>
      </c>
      <c r="AF11" s="399"/>
      <c r="AG11" s="398">
        <f>'Year 1'!AF11+'Year 2'!AG11+'Year 3'!AG11+'Year 4'!AG11+'Year 5'!AG11</f>
        <v>0</v>
      </c>
      <c r="AH11" s="83"/>
    </row>
    <row r="12" spans="1:34">
      <c r="A12" s="1062" t="str">
        <f>"6."</f>
        <v>6.</v>
      </c>
      <c r="B12" s="1022"/>
      <c r="C12" s="1063">
        <f>'Year 1'!C12:R12</f>
        <v>0</v>
      </c>
      <c r="D12" s="1063"/>
      <c r="E12" s="1063"/>
      <c r="F12" s="1063"/>
      <c r="G12" s="1063"/>
      <c r="H12" s="1063"/>
      <c r="I12" s="1063"/>
      <c r="J12" s="1063"/>
      <c r="K12" s="1063"/>
      <c r="L12" s="1063"/>
      <c r="M12" s="1063"/>
      <c r="N12" s="1063"/>
      <c r="O12" s="1063"/>
      <c r="P12" s="1063"/>
      <c r="Q12" s="1063"/>
      <c r="R12" s="1063"/>
      <c r="S12" s="1064">
        <f>'Year 1'!S12:Z12</f>
        <v>0</v>
      </c>
      <c r="T12" s="1064"/>
      <c r="U12" s="1064"/>
      <c r="V12" s="1064"/>
      <c r="W12" s="1064"/>
      <c r="X12" s="1064"/>
      <c r="Y12" s="1064"/>
      <c r="Z12" s="1064"/>
      <c r="AA12" s="394">
        <f>'Year 1'!AA12+'Year 2'!AA12+'Year 3'!AA12+'Year 4'!AA12+'Year 5'!AA12</f>
        <v>0</v>
      </c>
      <c r="AB12" s="395">
        <f>'Year 1'!AB12+'Year 2'!AB12+'Year 3'!AB12+'Year 4'!AB12+'Year 5'!AB12</f>
        <v>0</v>
      </c>
      <c r="AC12" s="395">
        <f>'Year 1'!AC12+'Year 2'!AC12+'Year 3'!AC12+'Year 4'!AC12+'Year 5'!AC12</f>
        <v>0</v>
      </c>
      <c r="AD12" s="395">
        <f>'Year 1'!AD12+'Year 2'!AD12+'Year 3'!AD12+'Year 4'!AD12+'Year 5'!AD12</f>
        <v>0</v>
      </c>
      <c r="AE12" s="396">
        <f>'Year 1'!AE12+'Year 2'!AE12+'Year 3'!AE12+'Year 4'!AE12+'Year 5'!AE12</f>
        <v>0</v>
      </c>
      <c r="AF12" s="399"/>
      <c r="AG12" s="398">
        <f>'Year 1'!AF12+'Year 2'!AG12+'Year 3'!AG12+'Year 4'!AG12+'Year 5'!AG12</f>
        <v>0</v>
      </c>
      <c r="AH12" s="83"/>
    </row>
    <row r="13" spans="1:34">
      <c r="A13" s="1062" t="str">
        <f>"7."</f>
        <v>7.</v>
      </c>
      <c r="B13" s="1022"/>
      <c r="C13" s="1063">
        <f>'Year 1'!C13:R13</f>
        <v>0</v>
      </c>
      <c r="D13" s="1063"/>
      <c r="E13" s="1063"/>
      <c r="F13" s="1063"/>
      <c r="G13" s="1063"/>
      <c r="H13" s="1063"/>
      <c r="I13" s="1063"/>
      <c r="J13" s="1063"/>
      <c r="K13" s="1063"/>
      <c r="L13" s="1063"/>
      <c r="M13" s="1063"/>
      <c r="N13" s="1063"/>
      <c r="O13" s="1063"/>
      <c r="P13" s="1063"/>
      <c r="Q13" s="1063"/>
      <c r="R13" s="1063"/>
      <c r="S13" s="1064">
        <f>'Year 1'!S13:Z13</f>
        <v>0</v>
      </c>
      <c r="T13" s="1064"/>
      <c r="U13" s="1064"/>
      <c r="V13" s="1064"/>
      <c r="W13" s="1064"/>
      <c r="X13" s="1064"/>
      <c r="Y13" s="1064"/>
      <c r="Z13" s="1064"/>
      <c r="AA13" s="394">
        <f>'Year 1'!AA13+'Year 2'!AA13+'Year 3'!AA13+'Year 4'!AA13+'Year 5'!AA13</f>
        <v>0</v>
      </c>
      <c r="AB13" s="395">
        <f>'Year 1'!AB13+'Year 2'!AB13+'Year 3'!AB13+'Year 4'!AB13+'Year 5'!AB13</f>
        <v>0</v>
      </c>
      <c r="AC13" s="395">
        <f>'Year 1'!AC13+'Year 2'!AC13+'Year 3'!AC13+'Year 4'!AC13+'Year 5'!AC13</f>
        <v>0</v>
      </c>
      <c r="AD13" s="395">
        <f>'Year 1'!AD13+'Year 2'!AD13+'Year 3'!AD13+'Year 4'!AD13+'Year 5'!AD13</f>
        <v>0</v>
      </c>
      <c r="AE13" s="396">
        <f>'Year 1'!AE13+'Year 2'!AE13+'Year 3'!AE13+'Year 4'!AE13+'Year 5'!AE13</f>
        <v>0</v>
      </c>
      <c r="AF13" s="399"/>
      <c r="AG13" s="398">
        <f>'Year 1'!AF13+'Year 2'!AG13+'Year 3'!AG13+'Year 4'!AG13+'Year 5'!AG13</f>
        <v>0</v>
      </c>
      <c r="AH13" s="83"/>
    </row>
    <row r="14" spans="1:34">
      <c r="A14" s="1062" t="str">
        <f>"8."</f>
        <v>8.</v>
      </c>
      <c r="B14" s="1022"/>
      <c r="C14" s="1063">
        <f>'Year 1'!C14:R14</f>
        <v>0</v>
      </c>
      <c r="D14" s="1063"/>
      <c r="E14" s="1063"/>
      <c r="F14" s="1063"/>
      <c r="G14" s="1063"/>
      <c r="H14" s="1063"/>
      <c r="I14" s="1063"/>
      <c r="J14" s="1063"/>
      <c r="K14" s="1063"/>
      <c r="L14" s="1063"/>
      <c r="M14" s="1063"/>
      <c r="N14" s="1063"/>
      <c r="O14" s="1063"/>
      <c r="P14" s="1063"/>
      <c r="Q14" s="1063"/>
      <c r="R14" s="1063"/>
      <c r="S14" s="1064">
        <f>'Year 1'!S14:Z14</f>
        <v>0</v>
      </c>
      <c r="T14" s="1064"/>
      <c r="U14" s="1064"/>
      <c r="V14" s="1064"/>
      <c r="W14" s="1064"/>
      <c r="X14" s="1064"/>
      <c r="Y14" s="1064"/>
      <c r="Z14" s="1064"/>
      <c r="AA14" s="394">
        <f>'Year 1'!AA14+'Year 2'!AA14+'Year 3'!AA14+'Year 4'!AA14+'Year 5'!AA14</f>
        <v>0</v>
      </c>
      <c r="AB14" s="395">
        <f>'Year 1'!AB14+'Year 2'!AB14+'Year 3'!AB14+'Year 4'!AB14+'Year 5'!AB14</f>
        <v>0</v>
      </c>
      <c r="AC14" s="395">
        <f>'Year 1'!AC14+'Year 2'!AC14+'Year 3'!AC14+'Year 4'!AC14+'Year 5'!AC14</f>
        <v>0</v>
      </c>
      <c r="AD14" s="395">
        <f>'Year 1'!AD14+'Year 2'!AD14+'Year 3'!AD14+'Year 4'!AD14+'Year 5'!AD14</f>
        <v>0</v>
      </c>
      <c r="AE14" s="396">
        <f>'Year 1'!AE14+'Year 2'!AE14+'Year 3'!AE14+'Year 4'!AE14+'Year 5'!AE14</f>
        <v>0</v>
      </c>
      <c r="AF14" s="399"/>
      <c r="AG14" s="398">
        <f>'Year 1'!AF14+'Year 2'!AG14+'Year 3'!AG14+'Year 4'!AG14+'Year 5'!AG14</f>
        <v>0</v>
      </c>
      <c r="AH14" s="83"/>
    </row>
    <row r="15" spans="1:34" ht="15.75" thickBot="1">
      <c r="A15" s="1045" t="s">
        <v>26</v>
      </c>
      <c r="B15" s="1046"/>
      <c r="C15" s="1046"/>
      <c r="D15" s="1046"/>
      <c r="E15" s="1046"/>
      <c r="F15" s="1046"/>
      <c r="G15" s="1046"/>
      <c r="H15" s="1046"/>
      <c r="I15" s="1046"/>
      <c r="J15" s="1046"/>
      <c r="K15" s="1046"/>
      <c r="L15" s="1046"/>
      <c r="M15" s="1046"/>
      <c r="N15" s="1046"/>
      <c r="O15" s="1046"/>
      <c r="P15" s="1046"/>
      <c r="Q15" s="1046"/>
      <c r="R15" s="1046"/>
      <c r="S15" s="1046"/>
      <c r="T15" s="1046"/>
      <c r="U15" s="1046"/>
      <c r="V15" s="1046"/>
      <c r="W15" s="1046"/>
      <c r="X15" s="1046"/>
      <c r="Y15" s="1046"/>
      <c r="Z15" s="1046"/>
      <c r="AA15" s="1046"/>
      <c r="AB15" s="1046"/>
      <c r="AC15" s="1046"/>
      <c r="AD15" s="1046"/>
      <c r="AE15" s="1046"/>
      <c r="AF15" s="399"/>
      <c r="AG15" s="400">
        <f>SUM(AE7:AG14)</f>
        <v>0</v>
      </c>
      <c r="AH15" s="83"/>
    </row>
    <row r="16" spans="1:34">
      <c r="A16" s="1037" t="s">
        <v>27</v>
      </c>
      <c r="B16" s="1038"/>
      <c r="C16" s="1038"/>
      <c r="D16" s="1038"/>
      <c r="E16" s="1038"/>
      <c r="F16" s="1038"/>
      <c r="G16" s="1038"/>
      <c r="H16" s="1038"/>
      <c r="I16" s="1038"/>
      <c r="J16" s="1038"/>
      <c r="K16" s="1038"/>
      <c r="L16" s="1038"/>
      <c r="M16" s="1038"/>
      <c r="N16" s="1038"/>
      <c r="O16" s="1038"/>
      <c r="P16" s="1038"/>
      <c r="Q16" s="1038"/>
      <c r="R16" s="1038"/>
      <c r="S16" s="1038"/>
      <c r="T16" s="1038"/>
      <c r="U16" s="1038"/>
      <c r="V16" s="1038"/>
      <c r="W16" s="1038"/>
      <c r="X16" s="1038"/>
      <c r="Y16" s="1038"/>
      <c r="Z16" s="1038"/>
      <c r="AA16" s="1038"/>
      <c r="AB16" s="1038"/>
      <c r="AC16" s="1038"/>
      <c r="AD16" s="1038"/>
      <c r="AE16" s="1038"/>
      <c r="AF16" s="401"/>
      <c r="AG16" s="402"/>
      <c r="AH16" s="83"/>
    </row>
    <row r="17" spans="1:34">
      <c r="A17" s="1065" t="s">
        <v>30</v>
      </c>
      <c r="B17" s="1066"/>
      <c r="C17" s="1066"/>
      <c r="D17" s="403">
        <f>'Year 1'!D17+'Year 2'!D17+'Year 3'!D17+'Year 4'!D17+'Year 5'!D17</f>
        <v>0</v>
      </c>
      <c r="E17" s="404" t="s">
        <v>31</v>
      </c>
      <c r="F17" s="935" t="s">
        <v>32</v>
      </c>
      <c r="G17" s="936"/>
      <c r="H17" s="936"/>
      <c r="I17" s="936"/>
      <c r="J17" s="936"/>
      <c r="K17" s="936"/>
      <c r="L17" s="936"/>
      <c r="M17" s="936"/>
      <c r="N17" s="936"/>
      <c r="O17" s="936"/>
      <c r="P17" s="936"/>
      <c r="Q17" s="936"/>
      <c r="R17" s="936"/>
      <c r="S17" s="936"/>
      <c r="T17" s="936"/>
      <c r="U17" s="936"/>
      <c r="V17" s="936"/>
      <c r="W17" s="936"/>
      <c r="X17" s="936"/>
      <c r="Y17" s="936"/>
      <c r="Z17" s="936"/>
      <c r="AA17" s="405">
        <f>'Year 1'!AA17+'Year 2'!AA17+'Year 3'!AA17+'Year 4'!AA17+'Year 5'!AA17</f>
        <v>0</v>
      </c>
      <c r="AB17" s="543">
        <f>'Year 1'!AB17+'Year 2'!AB17+'Year 3'!AB17+'Year 4'!AB17+'Year 5'!AB17</f>
        <v>0</v>
      </c>
      <c r="AC17" s="406"/>
      <c r="AD17" s="406"/>
      <c r="AE17" s="545">
        <f>'Year 1'!AE17+'Year 2'!AE17+'Year 3'!AE17+'Year 4'!AE17+'Year 5'!AE17</f>
        <v>0</v>
      </c>
      <c r="AF17" s="399"/>
      <c r="AG17" s="407">
        <f>'Year 1'!AF17+'Year 2'!AG17+'Year 3'!AG17+'Year 4'!AG17+'Year 5'!AG17</f>
        <v>0</v>
      </c>
      <c r="AH17" s="83"/>
    </row>
    <row r="18" spans="1:34">
      <c r="A18" s="1056" t="s">
        <v>33</v>
      </c>
      <c r="B18" s="1057"/>
      <c r="C18" s="1057"/>
      <c r="D18" s="403">
        <f>'Year 1'!D18+'Year 2'!D18+'Year 3'!D18+'Year 4'!D18+'Year 5'!D18</f>
        <v>0</v>
      </c>
      <c r="E18" s="408" t="s">
        <v>31</v>
      </c>
      <c r="F18" s="999" t="s">
        <v>34</v>
      </c>
      <c r="G18" s="1000"/>
      <c r="H18" s="1000"/>
      <c r="I18" s="1000"/>
      <c r="J18" s="1000"/>
      <c r="K18" s="1000"/>
      <c r="L18" s="1000"/>
      <c r="M18" s="1000"/>
      <c r="N18" s="1000"/>
      <c r="O18" s="1000"/>
      <c r="P18" s="1000"/>
      <c r="Q18" s="1000"/>
      <c r="R18" s="1000"/>
      <c r="S18" s="1000"/>
      <c r="T18" s="1000"/>
      <c r="U18" s="1000"/>
      <c r="V18" s="1000"/>
      <c r="W18" s="1000"/>
      <c r="X18" s="1000"/>
      <c r="Y18" s="1000"/>
      <c r="Z18" s="1000"/>
      <c r="AA18" s="405">
        <f>'Year 1'!AA18+'Year 2'!AA18+'Year 3'!AA18+'Year 4'!AA18+'Year 5'!AA18</f>
        <v>0</v>
      </c>
      <c r="AB18" s="544">
        <f>'Year 1'!AB18+'Year 2'!AB18+'Year 3'!AB18+'Year 4'!AB18+'Year 5'!AB18</f>
        <v>0</v>
      </c>
      <c r="AC18" s="409"/>
      <c r="AD18" s="409"/>
      <c r="AE18" s="545">
        <f>'Year 1'!AE18+'Year 2'!AE18+'Year 3'!AE18+'Year 4'!AE18+'Year 5'!AE18</f>
        <v>0</v>
      </c>
      <c r="AF18" s="399"/>
      <c r="AG18" s="398"/>
      <c r="AH18" s="83"/>
    </row>
    <row r="19" spans="1:34">
      <c r="A19" s="1056" t="s">
        <v>35</v>
      </c>
      <c r="B19" s="1057"/>
      <c r="C19" s="1057"/>
      <c r="D19" s="403">
        <f>'Year 1'!D19+'Year 2'!D19+'Year 3'!D19+'Year 4'!D19+'Year 5'!D19</f>
        <v>0</v>
      </c>
      <c r="E19" s="408" t="s">
        <v>31</v>
      </c>
      <c r="F19" s="1060" t="s">
        <v>36</v>
      </c>
      <c r="G19" s="1061"/>
      <c r="H19" s="1061"/>
      <c r="I19" s="1061"/>
      <c r="J19" s="1061"/>
      <c r="K19" s="1061"/>
      <c r="L19" s="1061"/>
      <c r="M19" s="1061"/>
      <c r="N19" s="1061"/>
      <c r="O19" s="1061"/>
      <c r="P19" s="1061"/>
      <c r="Q19" s="1061"/>
      <c r="R19" s="1061"/>
      <c r="S19" s="1061"/>
      <c r="T19" s="1061"/>
      <c r="U19" s="1061"/>
      <c r="V19" s="1061"/>
      <c r="W19" s="1061"/>
      <c r="X19" s="1061"/>
      <c r="Y19" s="1061"/>
      <c r="Z19" s="1061"/>
      <c r="AA19" s="405">
        <f>'Year 1'!AA19+'Year 2'!AA19+'Year 3'!AA19+'Year 4'!AA19+'Year 5'!AA19</f>
        <v>0</v>
      </c>
      <c r="AB19" s="544">
        <f>'Year 1'!AB19+'Year 2'!AB19+'Year 3'!AB19+'Year 4'!AB19+'Year 5'!AB19</f>
        <v>0</v>
      </c>
      <c r="AC19" s="409"/>
      <c r="AD19" s="409"/>
      <c r="AE19" s="545">
        <f>'Year 1'!AE19+'Year 2'!AE19+'Year 3'!AE19+'Year 4'!AE19+'Year 5'!AE19</f>
        <v>0</v>
      </c>
      <c r="AF19" s="399"/>
      <c r="AG19" s="398">
        <f>'Year 1'!AF19+'Year 2'!AG19+'Year 3'!AG19+'Year 4'!AG19+'Year 5'!AG19</f>
        <v>0</v>
      </c>
      <c r="AH19" s="83"/>
    </row>
    <row r="20" spans="1:34">
      <c r="A20" s="1056" t="s">
        <v>37</v>
      </c>
      <c r="B20" s="1057"/>
      <c r="C20" s="1057"/>
      <c r="D20" s="403">
        <f>'Year 1'!D20+'Year 2'!D20+'Year 3'!D20+'Year 4'!D20+'Year 5'!D20</f>
        <v>0</v>
      </c>
      <c r="E20" s="408" t="s">
        <v>31</v>
      </c>
      <c r="F20" s="1060" t="s">
        <v>25</v>
      </c>
      <c r="G20" s="1061"/>
      <c r="H20" s="1061"/>
      <c r="I20" s="1061"/>
      <c r="J20" s="1061"/>
      <c r="K20" s="1061"/>
      <c r="L20" s="1061"/>
      <c r="M20" s="1061"/>
      <c r="N20" s="1061"/>
      <c r="O20" s="1061"/>
      <c r="P20" s="1061"/>
      <c r="Q20" s="1061"/>
      <c r="R20" s="1061"/>
      <c r="S20" s="1061"/>
      <c r="T20" s="1061"/>
      <c r="U20" s="1061"/>
      <c r="V20" s="1061"/>
      <c r="W20" s="1061"/>
      <c r="X20" s="1061"/>
      <c r="Y20" s="1061"/>
      <c r="Z20" s="1061"/>
      <c r="AA20" s="405">
        <f>'Year 1'!AA20+'Year 2'!AA20+'Year 3'!AA20+'Year 4'!AA20+'Year 5'!AA20</f>
        <v>0</v>
      </c>
      <c r="AB20" s="544">
        <f>'Year 1'!AB20+'Year 2'!AB20+'Year 3'!AB20+'Year 4'!AB20+'Year 5'!AB20</f>
        <v>0</v>
      </c>
      <c r="AC20" s="544">
        <f>'Year 1'!AC20+'Year 2'!AC20+'Year 3'!AC20+'Year 4'!AC20+'Year 5'!AC20</f>
        <v>0</v>
      </c>
      <c r="AD20" s="544">
        <f>'Year 1'!AD20+'Year 2'!AD20+'Year 3'!AD20+'Year 4'!AD20+'Year 5'!AD20</f>
        <v>0</v>
      </c>
      <c r="AE20" s="545">
        <f>'Year 1'!AE20+'Year 2'!AE20+'Year 3'!AE20+'Year 4'!AE20+'Year 5'!AE20</f>
        <v>0</v>
      </c>
      <c r="AF20" s="399"/>
      <c r="AG20" s="398">
        <f>'Year 1'!AF20+'Year 2'!AG20+'Year 3'!AG20+'Year 4'!AG20+'Year 5'!AG20</f>
        <v>0</v>
      </c>
      <c r="AH20" s="83"/>
    </row>
    <row r="21" spans="1:34" outlineLevel="1">
      <c r="A21" s="1056" t="s">
        <v>39</v>
      </c>
      <c r="B21" s="1057"/>
      <c r="C21" s="1057"/>
      <c r="D21" s="403">
        <f>'Year 1'!D21+'Year 2'!D21+'Year 3'!D21+'Year 4'!D21+'Year 5'!D21</f>
        <v>0</v>
      </c>
      <c r="E21" s="410" t="s">
        <v>31</v>
      </c>
      <c r="F21" s="1058">
        <f>'Year 1'!F21:Z21</f>
        <v>0</v>
      </c>
      <c r="G21" s="1059"/>
      <c r="H21" s="1059"/>
      <c r="I21" s="1059"/>
      <c r="J21" s="1059"/>
      <c r="K21" s="1059"/>
      <c r="L21" s="1059"/>
      <c r="M21" s="1059"/>
      <c r="N21" s="1059"/>
      <c r="O21" s="1059"/>
      <c r="P21" s="1059"/>
      <c r="Q21" s="1059"/>
      <c r="R21" s="1059"/>
      <c r="S21" s="1059"/>
      <c r="T21" s="1059"/>
      <c r="U21" s="1059"/>
      <c r="V21" s="1059"/>
      <c r="W21" s="1059"/>
      <c r="X21" s="1059"/>
      <c r="Y21" s="1059"/>
      <c r="Z21" s="1059"/>
      <c r="AA21" s="405">
        <f>'Year 1'!AA21+'Year 2'!AA21+'Year 3'!AA21+'Year 4'!AA21+'Year 5'!AA21</f>
        <v>0</v>
      </c>
      <c r="AB21" s="544">
        <f>'Year 1'!AB21+'Year 2'!AB21+'Year 3'!AB21+'Year 4'!AB21+'Year 5'!AB21</f>
        <v>0</v>
      </c>
      <c r="AC21" s="544">
        <f>'Year 1'!AC21+'Year 2'!AC21+'Year 3'!AC21+'Year 4'!AC21+'Year 5'!AC21</f>
        <v>0</v>
      </c>
      <c r="AD21" s="544">
        <f>'Year 1'!AD21+'Year 2'!AD21+'Year 3'!AD21+'Year 4'!AD21+'Year 5'!AD21</f>
        <v>0</v>
      </c>
      <c r="AE21" s="545">
        <f>'Year 1'!AE21+'Year 2'!AE21+'Year 3'!AE21+'Year 4'!AE21+'Year 5'!AE21</f>
        <v>0</v>
      </c>
      <c r="AF21" s="399"/>
      <c r="AG21" s="398">
        <f>'Year 1'!AF21+'Year 2'!AG21+'Year 3'!AG21+'Year 4'!AG21+'Year 5'!AG21</f>
        <v>0</v>
      </c>
      <c r="AH21" s="83"/>
    </row>
    <row r="22" spans="1:34" outlineLevel="1">
      <c r="A22" s="1056" t="s">
        <v>96</v>
      </c>
      <c r="B22" s="1057"/>
      <c r="C22" s="1057"/>
      <c r="D22" s="403">
        <f>'Year 1'!D22+'Year 2'!D22+'Year 3'!D22+'Year 4'!D22+'Year 5'!D22</f>
        <v>0</v>
      </c>
      <c r="E22" s="410" t="s">
        <v>31</v>
      </c>
      <c r="F22" s="1058">
        <f>'Year 1'!F22:Z22</f>
        <v>0</v>
      </c>
      <c r="G22" s="1059"/>
      <c r="H22" s="1059"/>
      <c r="I22" s="1059"/>
      <c r="J22" s="1059"/>
      <c r="K22" s="1059"/>
      <c r="L22" s="1059"/>
      <c r="M22" s="1059"/>
      <c r="N22" s="1059"/>
      <c r="O22" s="1059"/>
      <c r="P22" s="1059"/>
      <c r="Q22" s="1059"/>
      <c r="R22" s="1059"/>
      <c r="S22" s="1059"/>
      <c r="T22" s="1059"/>
      <c r="U22" s="1059"/>
      <c r="V22" s="1059"/>
      <c r="W22" s="1059"/>
      <c r="X22" s="1059"/>
      <c r="Y22" s="1059"/>
      <c r="Z22" s="1059"/>
      <c r="AA22" s="405">
        <f>'Year 1'!AA22+'Year 2'!AA22+'Year 3'!AA22+'Year 4'!AA22+'Year 5'!AA22</f>
        <v>0</v>
      </c>
      <c r="AB22" s="544">
        <f>'Year 1'!AB22+'Year 2'!AB22+'Year 3'!AB22+'Year 4'!AB22+'Year 5'!AB22</f>
        <v>0</v>
      </c>
      <c r="AC22" s="544">
        <f>'Year 1'!AC22+'Year 2'!AC22+'Year 3'!AC22+'Year 4'!AC22+'Year 5'!AC22</f>
        <v>0</v>
      </c>
      <c r="AD22" s="544">
        <f>'Year 1'!AD22+'Year 2'!AD22+'Year 3'!AD22+'Year 4'!AD22+'Year 5'!AD22</f>
        <v>0</v>
      </c>
      <c r="AE22" s="545">
        <f>'Year 1'!AE22+'Year 2'!AE22+'Year 3'!AE22+'Year 4'!AE22+'Year 5'!AE22</f>
        <v>0</v>
      </c>
      <c r="AF22" s="399"/>
      <c r="AG22" s="398">
        <f>'Year 1'!AF22+'Year 2'!AG22+'Year 3'!AG22+'Year 4'!AG22+'Year 5'!AG22</f>
        <v>0</v>
      </c>
      <c r="AH22" s="83"/>
    </row>
    <row r="23" spans="1:34" outlineLevel="1">
      <c r="A23" s="1056" t="s">
        <v>41</v>
      </c>
      <c r="B23" s="1057"/>
      <c r="C23" s="1057"/>
      <c r="D23" s="403">
        <f>'Year 1'!D23+'Year 2'!D23+'Year 3'!D23+'Year 4'!D23+'Year 5'!D23</f>
        <v>0</v>
      </c>
      <c r="E23" s="410" t="s">
        <v>31</v>
      </c>
      <c r="F23" s="1058">
        <f>'Year 1'!F23:Z23</f>
        <v>0</v>
      </c>
      <c r="G23" s="1059"/>
      <c r="H23" s="1059"/>
      <c r="I23" s="1059"/>
      <c r="J23" s="1059"/>
      <c r="K23" s="1059"/>
      <c r="L23" s="1059"/>
      <c r="M23" s="1059"/>
      <c r="N23" s="1059"/>
      <c r="O23" s="1059"/>
      <c r="P23" s="1059"/>
      <c r="Q23" s="1059"/>
      <c r="R23" s="1059"/>
      <c r="S23" s="1059"/>
      <c r="T23" s="1059"/>
      <c r="U23" s="1059"/>
      <c r="V23" s="1059"/>
      <c r="W23" s="1059"/>
      <c r="X23" s="1059"/>
      <c r="Y23" s="1059"/>
      <c r="Z23" s="1059"/>
      <c r="AA23" s="405">
        <f>'Year 1'!AA23+'Year 2'!AA23+'Year 3'!AA23+'Year 4'!AA23+'Year 5'!AA23</f>
        <v>0</v>
      </c>
      <c r="AB23" s="544">
        <f>'Year 1'!AB23+'Year 2'!AB23+'Year 3'!AB23+'Year 4'!AB23+'Year 5'!AB23</f>
        <v>0</v>
      </c>
      <c r="AC23" s="544">
        <f>'Year 1'!AC23+'Year 2'!AC23+'Year 3'!AC23+'Year 4'!AC23+'Year 5'!AC23</f>
        <v>0</v>
      </c>
      <c r="AD23" s="544">
        <f>'Year 1'!AD23+'Year 2'!AD23+'Year 3'!AD23+'Year 4'!AD23+'Year 5'!AD23</f>
        <v>0</v>
      </c>
      <c r="AE23" s="545">
        <f>'Year 1'!AE23+'Year 2'!AE23+'Year 3'!AE23+'Year 4'!AE23+'Year 5'!AE23</f>
        <v>0</v>
      </c>
      <c r="AF23" s="399"/>
      <c r="AG23" s="398">
        <f>'Year 1'!AF23+'Year 2'!AG23+'Year 3'!AG23+'Year 4'!AG23+'Year 5'!AG23</f>
        <v>0</v>
      </c>
      <c r="AH23" s="83"/>
    </row>
    <row r="24" spans="1:34" outlineLevel="1">
      <c r="A24" s="1056" t="s">
        <v>42</v>
      </c>
      <c r="B24" s="1057"/>
      <c r="C24" s="1057"/>
      <c r="D24" s="403">
        <f>'Year 1'!D24+'Year 2'!D24+'Year 3'!D24+'Year 4'!D24+'Year 5'!D24</f>
        <v>0</v>
      </c>
      <c r="E24" s="410" t="s">
        <v>31</v>
      </c>
      <c r="F24" s="1058">
        <f>'Year 1'!F24:Z24</f>
        <v>0</v>
      </c>
      <c r="G24" s="1059"/>
      <c r="H24" s="1059"/>
      <c r="I24" s="1059"/>
      <c r="J24" s="1059"/>
      <c r="K24" s="1059"/>
      <c r="L24" s="1059"/>
      <c r="M24" s="1059"/>
      <c r="N24" s="1059"/>
      <c r="O24" s="1059"/>
      <c r="P24" s="1059"/>
      <c r="Q24" s="1059"/>
      <c r="R24" s="1059"/>
      <c r="S24" s="1059"/>
      <c r="T24" s="1059"/>
      <c r="U24" s="1059"/>
      <c r="V24" s="1059"/>
      <c r="W24" s="1059"/>
      <c r="X24" s="1059"/>
      <c r="Y24" s="1059"/>
      <c r="Z24" s="1059"/>
      <c r="AA24" s="405">
        <f>'Year 1'!AA24+'Year 2'!AA24+'Year 3'!AA24+'Year 4'!AA24+'Year 5'!AA24</f>
        <v>0</v>
      </c>
      <c r="AB24" s="544">
        <f>'Year 1'!AB24+'Year 2'!AB24+'Year 3'!AB24+'Year 4'!AB24+'Year 5'!AB24</f>
        <v>0</v>
      </c>
      <c r="AC24" s="544">
        <f>'Year 1'!AC24+'Year 2'!AC24+'Year 3'!AC24+'Year 4'!AC24+'Year 5'!AC24</f>
        <v>0</v>
      </c>
      <c r="AD24" s="544">
        <f>'Year 1'!AD24+'Year 2'!AD24+'Year 3'!AD24+'Year 4'!AD24+'Year 5'!AD24</f>
        <v>0</v>
      </c>
      <c r="AE24" s="545">
        <f>'Year 1'!AE24+'Year 2'!AE24+'Year 3'!AE24+'Year 4'!AE24+'Year 5'!AE24</f>
        <v>0</v>
      </c>
      <c r="AF24" s="399"/>
      <c r="AG24" s="398">
        <f>'Year 1'!AF24+'Year 2'!AG24+'Year 3'!AG24+'Year 4'!AG24+'Year 5'!AG24</f>
        <v>0</v>
      </c>
      <c r="AH24" s="83"/>
    </row>
    <row r="25" spans="1:34" outlineLevel="1">
      <c r="A25" s="1056" t="s">
        <v>43</v>
      </c>
      <c r="B25" s="1057"/>
      <c r="C25" s="1057"/>
      <c r="D25" s="403">
        <f>'Year 1'!D25+'Year 2'!D25+'Year 3'!D25+'Year 4'!D25+'Year 5'!D25</f>
        <v>0</v>
      </c>
      <c r="E25" s="410" t="s">
        <v>31</v>
      </c>
      <c r="F25" s="1058">
        <f>'Year 1'!F25:Z25</f>
        <v>0</v>
      </c>
      <c r="G25" s="1059"/>
      <c r="H25" s="1059"/>
      <c r="I25" s="1059"/>
      <c r="J25" s="1059"/>
      <c r="K25" s="1059"/>
      <c r="L25" s="1059"/>
      <c r="M25" s="1059"/>
      <c r="N25" s="1059"/>
      <c r="O25" s="1059"/>
      <c r="P25" s="1059"/>
      <c r="Q25" s="1059"/>
      <c r="R25" s="1059"/>
      <c r="S25" s="1059"/>
      <c r="T25" s="1059"/>
      <c r="U25" s="1059"/>
      <c r="V25" s="1059"/>
      <c r="W25" s="1059"/>
      <c r="X25" s="1059"/>
      <c r="Y25" s="1059"/>
      <c r="Z25" s="1059"/>
      <c r="AA25" s="405">
        <f>'Year 1'!AA25+'Year 2'!AA25+'Year 3'!AA25+'Year 4'!AA25+'Year 5'!AA25</f>
        <v>0</v>
      </c>
      <c r="AB25" s="544">
        <f>'Year 1'!AB25+'Year 2'!AB25+'Year 3'!AB25+'Year 4'!AB25+'Year 5'!AB25</f>
        <v>0</v>
      </c>
      <c r="AC25" s="544">
        <f>'Year 1'!AC25+'Year 2'!AC25+'Year 3'!AC25+'Year 4'!AC25+'Year 5'!AC25</f>
        <v>0</v>
      </c>
      <c r="AD25" s="544">
        <f>'Year 1'!AD25+'Year 2'!AD25+'Year 3'!AD25+'Year 4'!AD25+'Year 5'!AD25</f>
        <v>0</v>
      </c>
      <c r="AE25" s="545">
        <f>'Year 1'!AE25+'Year 2'!AE25+'Year 3'!AE25+'Year 4'!AE25+'Year 5'!AE25</f>
        <v>0</v>
      </c>
      <c r="AF25" s="399"/>
      <c r="AG25" s="398">
        <f>'Year 1'!AF25+'Year 2'!AG25+'Year 3'!AG25+'Year 4'!AG25+'Year 5'!AG25</f>
        <v>0</v>
      </c>
      <c r="AH25" s="83"/>
    </row>
    <row r="26" spans="1:34" outlineLevel="1">
      <c r="A26" s="1056" t="s">
        <v>44</v>
      </c>
      <c r="B26" s="1057"/>
      <c r="C26" s="1057"/>
      <c r="D26" s="403">
        <f>'Year 1'!D26+'Year 2'!D26+'Year 3'!D26+'Year 4'!D26+'Year 5'!D26</f>
        <v>0</v>
      </c>
      <c r="E26" s="410" t="s">
        <v>31</v>
      </c>
      <c r="F26" s="1058">
        <f>'Year 1'!F26:Z26</f>
        <v>0</v>
      </c>
      <c r="G26" s="1059"/>
      <c r="H26" s="1059"/>
      <c r="I26" s="1059"/>
      <c r="J26" s="1059"/>
      <c r="K26" s="1059"/>
      <c r="L26" s="1059"/>
      <c r="M26" s="1059"/>
      <c r="N26" s="1059"/>
      <c r="O26" s="1059"/>
      <c r="P26" s="1059"/>
      <c r="Q26" s="1059"/>
      <c r="R26" s="1059"/>
      <c r="S26" s="1059"/>
      <c r="T26" s="1059"/>
      <c r="U26" s="1059"/>
      <c r="V26" s="1059"/>
      <c r="W26" s="1059"/>
      <c r="X26" s="1059"/>
      <c r="Y26" s="1059"/>
      <c r="Z26" s="1059"/>
      <c r="AA26" s="405">
        <f>'Year 1'!AA26+'Year 2'!AA26+'Year 3'!AA26+'Year 4'!AA26+'Year 5'!AA26</f>
        <v>0</v>
      </c>
      <c r="AB26" s="544">
        <f>'Year 1'!AB26+'Year 2'!AB26+'Year 3'!AB26+'Year 4'!AB26+'Year 5'!AB26</f>
        <v>0</v>
      </c>
      <c r="AC26" s="544">
        <f>'Year 1'!AC26+'Year 2'!AC26+'Year 3'!AC26+'Year 4'!AC26+'Year 5'!AC26</f>
        <v>0</v>
      </c>
      <c r="AD26" s="544">
        <f>'Year 1'!AD26+'Year 2'!AD26+'Year 3'!AD26+'Year 4'!AD26+'Year 5'!AD26</f>
        <v>0</v>
      </c>
      <c r="AE26" s="545">
        <f>'Year 1'!AE26+'Year 2'!AE26+'Year 3'!AE26+'Year 4'!AE26+'Year 5'!AE26</f>
        <v>0</v>
      </c>
      <c r="AF26" s="399"/>
      <c r="AG26" s="398">
        <f>'Year 1'!AF26+'Year 2'!AG26+'Year 3'!AG26+'Year 4'!AG26+'Year 5'!AG26</f>
        <v>0</v>
      </c>
      <c r="AH26" s="83"/>
    </row>
    <row r="27" spans="1:34">
      <c r="A27" s="1051" t="s">
        <v>45</v>
      </c>
      <c r="B27" s="1052"/>
      <c r="C27" s="1053">
        <f>SUM(D17:D26)</f>
        <v>0</v>
      </c>
      <c r="D27" s="1053"/>
      <c r="E27" s="411" t="s">
        <v>31</v>
      </c>
      <c r="F27" s="1054" t="s">
        <v>46</v>
      </c>
      <c r="G27" s="1040"/>
      <c r="H27" s="1040"/>
      <c r="I27" s="1040"/>
      <c r="J27" s="1040"/>
      <c r="K27" s="1040"/>
      <c r="L27" s="1040"/>
      <c r="M27" s="1040"/>
      <c r="N27" s="1040"/>
      <c r="O27" s="1040"/>
      <c r="P27" s="1040"/>
      <c r="Q27" s="1040"/>
      <c r="R27" s="1040"/>
      <c r="S27" s="1040"/>
      <c r="T27" s="1040"/>
      <c r="U27" s="1040"/>
      <c r="V27" s="1040"/>
      <c r="W27" s="1040"/>
      <c r="X27" s="1040"/>
      <c r="Y27" s="1040"/>
      <c r="Z27" s="1040"/>
      <c r="AA27" s="1040"/>
      <c r="AB27" s="1040"/>
      <c r="AC27" s="1040"/>
      <c r="AD27" s="1040"/>
      <c r="AE27" s="1040"/>
      <c r="AF27" s="399"/>
      <c r="AG27" s="412">
        <f>SUM(AE17:AG26)</f>
        <v>0</v>
      </c>
      <c r="AH27" s="83"/>
    </row>
    <row r="28" spans="1:34" ht="15.75" thickBot="1">
      <c r="A28" s="1045" t="s">
        <v>47</v>
      </c>
      <c r="B28" s="1046"/>
      <c r="C28" s="1046"/>
      <c r="D28" s="1046"/>
      <c r="E28" s="1046"/>
      <c r="F28" s="1046"/>
      <c r="G28" s="1046"/>
      <c r="H28" s="1046"/>
      <c r="I28" s="1046"/>
      <c r="J28" s="1046"/>
      <c r="K28" s="1046"/>
      <c r="L28" s="1046"/>
      <c r="M28" s="1046"/>
      <c r="N28" s="1046"/>
      <c r="O28" s="1046"/>
      <c r="P28" s="1046"/>
      <c r="Q28" s="1046"/>
      <c r="R28" s="1046"/>
      <c r="S28" s="1046"/>
      <c r="T28" s="1046"/>
      <c r="U28" s="1046"/>
      <c r="V28" s="1046"/>
      <c r="W28" s="1046"/>
      <c r="X28" s="1046"/>
      <c r="Y28" s="1046"/>
      <c r="Z28" s="1046"/>
      <c r="AA28" s="1046"/>
      <c r="AB28" s="1046"/>
      <c r="AC28" s="1046"/>
      <c r="AD28" s="1046"/>
      <c r="AE28" s="1046"/>
      <c r="AF28" s="413"/>
      <c r="AG28" s="414">
        <f>AG15+AG27</f>
        <v>0</v>
      </c>
      <c r="AH28" s="83"/>
    </row>
    <row r="29" spans="1:34">
      <c r="A29" s="1037" t="s">
        <v>89</v>
      </c>
      <c r="B29" s="1038"/>
      <c r="C29" s="1038"/>
      <c r="D29" s="1038"/>
      <c r="E29" s="1038"/>
      <c r="F29" s="1038"/>
      <c r="G29" s="1038"/>
      <c r="H29" s="1038"/>
      <c r="I29" s="1038"/>
      <c r="J29" s="1038"/>
      <c r="K29" s="1038"/>
      <c r="L29" s="1038"/>
      <c r="M29" s="1038"/>
      <c r="N29" s="1038"/>
      <c r="O29" s="1038"/>
      <c r="P29" s="1038"/>
      <c r="Q29" s="1038"/>
      <c r="R29" s="1038"/>
      <c r="S29" s="1038"/>
      <c r="T29" s="1038"/>
      <c r="U29" s="1038"/>
      <c r="V29" s="1038"/>
      <c r="W29" s="1038"/>
      <c r="X29" s="1038"/>
      <c r="Y29" s="1038"/>
      <c r="Z29" s="1038"/>
      <c r="AA29" s="1038"/>
      <c r="AB29" s="1038"/>
      <c r="AC29" s="1038"/>
      <c r="AD29" s="1038"/>
      <c r="AE29" s="1038"/>
      <c r="AF29" s="415"/>
      <c r="AG29" s="402"/>
      <c r="AH29" s="83"/>
    </row>
    <row r="30" spans="1:34">
      <c r="A30" s="1032" t="s">
        <v>49</v>
      </c>
      <c r="B30" s="1033"/>
      <c r="C30" s="1033"/>
      <c r="D30" s="1033"/>
      <c r="E30" s="1033"/>
      <c r="F30" s="1033"/>
      <c r="G30" s="1033"/>
      <c r="H30" s="1036" t="str">
        <f>"1."</f>
        <v>1.</v>
      </c>
      <c r="I30" s="1036"/>
      <c r="J30" s="1036"/>
      <c r="K30" s="1055"/>
      <c r="L30" s="1055"/>
      <c r="M30" s="1055"/>
      <c r="N30" s="1055"/>
      <c r="O30" s="1055"/>
      <c r="P30" s="1055"/>
      <c r="Q30" s="1055"/>
      <c r="R30" s="1055"/>
      <c r="S30" s="1055"/>
      <c r="T30" s="1055"/>
      <c r="U30" s="1055"/>
      <c r="V30" s="1055"/>
      <c r="W30" s="1055"/>
      <c r="X30" s="1055"/>
      <c r="Y30" s="1055"/>
      <c r="Z30" s="1055"/>
      <c r="AA30" s="1055"/>
      <c r="AB30" s="1055"/>
      <c r="AC30" s="1055"/>
      <c r="AD30" s="1055"/>
      <c r="AE30" s="1055"/>
      <c r="AF30" s="1055"/>
      <c r="AG30" s="407">
        <f>'Year 1'!AF30+'Year 2'!AG30+'Year 3'!AG30+'Year 4'!AG30+'Year 5'!AG30</f>
        <v>0</v>
      </c>
      <c r="AH30" s="83"/>
    </row>
    <row r="31" spans="1:34">
      <c r="A31" s="1034"/>
      <c r="B31" s="1035"/>
      <c r="C31" s="1035"/>
      <c r="D31" s="1035"/>
      <c r="E31" s="1035"/>
      <c r="F31" s="1035"/>
      <c r="G31" s="1035"/>
      <c r="H31" s="1022" t="str">
        <f>"2."</f>
        <v>2.</v>
      </c>
      <c r="I31" s="1022"/>
      <c r="J31" s="1022"/>
      <c r="K31" s="1050"/>
      <c r="L31" s="1050"/>
      <c r="M31" s="1050"/>
      <c r="N31" s="1050"/>
      <c r="O31" s="1050"/>
      <c r="P31" s="1050"/>
      <c r="Q31" s="1050"/>
      <c r="R31" s="1050"/>
      <c r="S31" s="1050"/>
      <c r="T31" s="1050"/>
      <c r="U31" s="1050"/>
      <c r="V31" s="1050"/>
      <c r="W31" s="1050"/>
      <c r="X31" s="1050"/>
      <c r="Y31" s="1050"/>
      <c r="Z31" s="1050"/>
      <c r="AA31" s="1050"/>
      <c r="AB31" s="1050"/>
      <c r="AC31" s="1050"/>
      <c r="AD31" s="1050"/>
      <c r="AE31" s="1050"/>
      <c r="AF31" s="1050"/>
      <c r="AG31" s="407">
        <f>'Year 1'!AF31+'Year 2'!AG31+'Year 3'!AG31+'Year 4'!AG31+'Year 5'!AG31</f>
        <v>0</v>
      </c>
      <c r="AH31" s="83"/>
    </row>
    <row r="32" spans="1:34">
      <c r="A32" s="1034"/>
      <c r="B32" s="1035"/>
      <c r="C32" s="1035"/>
      <c r="D32" s="1035"/>
      <c r="E32" s="1035"/>
      <c r="F32" s="1035"/>
      <c r="G32" s="1035"/>
      <c r="H32" s="1022" t="str">
        <f>"3."</f>
        <v>3.</v>
      </c>
      <c r="I32" s="1022"/>
      <c r="J32" s="1022"/>
      <c r="K32" s="1050"/>
      <c r="L32" s="1050"/>
      <c r="M32" s="1050"/>
      <c r="N32" s="1050"/>
      <c r="O32" s="1050"/>
      <c r="P32" s="1050"/>
      <c r="Q32" s="1050"/>
      <c r="R32" s="1050"/>
      <c r="S32" s="1050"/>
      <c r="T32" s="1050"/>
      <c r="U32" s="1050"/>
      <c r="V32" s="1050"/>
      <c r="W32" s="1050"/>
      <c r="X32" s="1050"/>
      <c r="Y32" s="1050"/>
      <c r="Z32" s="1050"/>
      <c r="AA32" s="1050"/>
      <c r="AB32" s="1050"/>
      <c r="AC32" s="1050"/>
      <c r="AD32" s="1050"/>
      <c r="AE32" s="1050"/>
      <c r="AF32" s="1050"/>
      <c r="AG32" s="407">
        <f>'Year 1'!AF32+'Year 2'!AG32+'Year 3'!AG32+'Year 4'!AG32+'Year 5'!AG32</f>
        <v>0</v>
      </c>
      <c r="AH32" s="83"/>
    </row>
    <row r="33" spans="1:34">
      <c r="A33" s="1034"/>
      <c r="B33" s="1035"/>
      <c r="C33" s="1035"/>
      <c r="D33" s="1035"/>
      <c r="E33" s="1035"/>
      <c r="F33" s="1035"/>
      <c r="G33" s="1035"/>
      <c r="H33" s="1022" t="str">
        <f>"4."</f>
        <v>4.</v>
      </c>
      <c r="I33" s="1022"/>
      <c r="J33" s="1022"/>
      <c r="K33" s="1050"/>
      <c r="L33" s="1050"/>
      <c r="M33" s="1050"/>
      <c r="N33" s="1050"/>
      <c r="O33" s="1050"/>
      <c r="P33" s="1050"/>
      <c r="Q33" s="1050"/>
      <c r="R33" s="1050"/>
      <c r="S33" s="1050"/>
      <c r="T33" s="1050"/>
      <c r="U33" s="1050"/>
      <c r="V33" s="1050"/>
      <c r="W33" s="1050"/>
      <c r="X33" s="1050"/>
      <c r="Y33" s="1050"/>
      <c r="Z33" s="1050"/>
      <c r="AA33" s="1050"/>
      <c r="AB33" s="1050"/>
      <c r="AC33" s="1050"/>
      <c r="AD33" s="1050"/>
      <c r="AE33" s="1050"/>
      <c r="AF33" s="1050"/>
      <c r="AG33" s="407">
        <f>'Year 1'!AF33+'Year 2'!AG33+'Year 3'!AG33+'Year 4'!AG33+'Year 5'!AG33</f>
        <v>0</v>
      </c>
      <c r="AH33" s="83"/>
    </row>
    <row r="34" spans="1:34">
      <c r="A34" s="1034"/>
      <c r="B34" s="1035"/>
      <c r="C34" s="1035"/>
      <c r="D34" s="1035"/>
      <c r="E34" s="1035"/>
      <c r="F34" s="1035"/>
      <c r="G34" s="1035"/>
      <c r="H34" s="1022" t="str">
        <f>"5."</f>
        <v>5.</v>
      </c>
      <c r="I34" s="1022"/>
      <c r="J34" s="1022"/>
      <c r="K34" s="1050"/>
      <c r="L34" s="1050"/>
      <c r="M34" s="1050"/>
      <c r="N34" s="1050"/>
      <c r="O34" s="1050"/>
      <c r="P34" s="1050"/>
      <c r="Q34" s="1050"/>
      <c r="R34" s="1050"/>
      <c r="S34" s="1050"/>
      <c r="T34" s="1050"/>
      <c r="U34" s="1050"/>
      <c r="V34" s="1050"/>
      <c r="W34" s="1050"/>
      <c r="X34" s="1050"/>
      <c r="Y34" s="1050"/>
      <c r="Z34" s="1050"/>
      <c r="AA34" s="1050"/>
      <c r="AB34" s="1050"/>
      <c r="AC34" s="1050"/>
      <c r="AD34" s="1050"/>
      <c r="AE34" s="1050"/>
      <c r="AF34" s="1050"/>
      <c r="AG34" s="407">
        <f>'Year 1'!AF34+'Year 2'!AG34+'Year 3'!AG34+'Year 4'!AG34+'Year 5'!AG34</f>
        <v>0</v>
      </c>
      <c r="AH34" s="83"/>
    </row>
    <row r="35" spans="1:34" outlineLevel="1">
      <c r="A35" s="416"/>
      <c r="B35" s="401"/>
      <c r="C35" s="401"/>
      <c r="D35" s="401"/>
      <c r="E35" s="401"/>
      <c r="F35" s="401"/>
      <c r="G35" s="401"/>
      <c r="H35" s="1022" t="str">
        <f>"6."</f>
        <v>6.</v>
      </c>
      <c r="I35" s="1022"/>
      <c r="J35" s="1022"/>
      <c r="K35" s="1049"/>
      <c r="L35" s="1049"/>
      <c r="M35" s="1049"/>
      <c r="N35" s="1049"/>
      <c r="O35" s="1049"/>
      <c r="P35" s="1049"/>
      <c r="Q35" s="1049"/>
      <c r="R35" s="1049"/>
      <c r="S35" s="1049"/>
      <c r="T35" s="1049"/>
      <c r="U35" s="1049"/>
      <c r="V35" s="1049"/>
      <c r="W35" s="1049"/>
      <c r="X35" s="1049"/>
      <c r="Y35" s="1049"/>
      <c r="Z35" s="1049"/>
      <c r="AA35" s="1049"/>
      <c r="AB35" s="1049"/>
      <c r="AC35" s="1049"/>
      <c r="AD35" s="1049"/>
      <c r="AE35" s="1049"/>
      <c r="AF35" s="1049"/>
      <c r="AG35" s="417"/>
      <c r="AH35" s="83"/>
    </row>
    <row r="36" spans="1:34" outlineLevel="1">
      <c r="A36" s="416"/>
      <c r="B36" s="401"/>
      <c r="C36" s="401"/>
      <c r="D36" s="401"/>
      <c r="E36" s="401"/>
      <c r="F36" s="401"/>
      <c r="G36" s="401"/>
      <c r="H36" s="1022" t="str">
        <f>"7."</f>
        <v>7.</v>
      </c>
      <c r="I36" s="1022"/>
      <c r="J36" s="1022"/>
      <c r="K36" s="1049"/>
      <c r="L36" s="1049"/>
      <c r="M36" s="1049"/>
      <c r="N36" s="1049"/>
      <c r="O36" s="1049"/>
      <c r="P36" s="1049"/>
      <c r="Q36" s="1049"/>
      <c r="R36" s="1049"/>
      <c r="S36" s="1049"/>
      <c r="T36" s="1049"/>
      <c r="U36" s="1049"/>
      <c r="V36" s="1049"/>
      <c r="W36" s="1049"/>
      <c r="X36" s="1049"/>
      <c r="Y36" s="1049"/>
      <c r="Z36" s="1049"/>
      <c r="AA36" s="1049"/>
      <c r="AB36" s="1049"/>
      <c r="AC36" s="1049"/>
      <c r="AD36" s="1049"/>
      <c r="AE36" s="1049"/>
      <c r="AF36" s="1049"/>
      <c r="AG36" s="417"/>
      <c r="AH36" s="83"/>
    </row>
    <row r="37" spans="1:34" outlineLevel="1">
      <c r="A37" s="416"/>
      <c r="B37" s="401"/>
      <c r="C37" s="401"/>
      <c r="D37" s="401"/>
      <c r="E37" s="401"/>
      <c r="F37" s="401"/>
      <c r="G37" s="401"/>
      <c r="H37" s="1022" t="str">
        <f>"8."</f>
        <v>8.</v>
      </c>
      <c r="I37" s="1022"/>
      <c r="J37" s="1022"/>
      <c r="K37" s="1049"/>
      <c r="L37" s="1049"/>
      <c r="M37" s="1049"/>
      <c r="N37" s="1049"/>
      <c r="O37" s="1049"/>
      <c r="P37" s="1049"/>
      <c r="Q37" s="1049"/>
      <c r="R37" s="1049"/>
      <c r="S37" s="1049"/>
      <c r="T37" s="1049"/>
      <c r="U37" s="1049"/>
      <c r="V37" s="1049"/>
      <c r="W37" s="1049"/>
      <c r="X37" s="1049"/>
      <c r="Y37" s="1049"/>
      <c r="Z37" s="1049"/>
      <c r="AA37" s="1049"/>
      <c r="AB37" s="1049"/>
      <c r="AC37" s="1049"/>
      <c r="AD37" s="1049"/>
      <c r="AE37" s="1049"/>
      <c r="AF37" s="1049"/>
      <c r="AG37" s="417"/>
      <c r="AH37" s="83"/>
    </row>
    <row r="38" spans="1:34" outlineLevel="1">
      <c r="A38" s="416"/>
      <c r="B38" s="401"/>
      <c r="C38" s="401"/>
      <c r="D38" s="401"/>
      <c r="E38" s="401"/>
      <c r="F38" s="401"/>
      <c r="G38" s="401"/>
      <c r="H38" s="1022" t="str">
        <f>"9."</f>
        <v>9.</v>
      </c>
      <c r="I38" s="1022"/>
      <c r="J38" s="1022"/>
      <c r="K38" s="1049"/>
      <c r="L38" s="1049"/>
      <c r="M38" s="1049"/>
      <c r="N38" s="1049"/>
      <c r="O38" s="1049"/>
      <c r="P38" s="1049"/>
      <c r="Q38" s="1049"/>
      <c r="R38" s="1049"/>
      <c r="S38" s="1049"/>
      <c r="T38" s="1049"/>
      <c r="U38" s="1049"/>
      <c r="V38" s="1049"/>
      <c r="W38" s="1049"/>
      <c r="X38" s="1049"/>
      <c r="Y38" s="1049"/>
      <c r="Z38" s="1049"/>
      <c r="AA38" s="1049"/>
      <c r="AB38" s="1049"/>
      <c r="AC38" s="1049"/>
      <c r="AD38" s="1049"/>
      <c r="AE38" s="1049"/>
      <c r="AF38" s="1049"/>
      <c r="AG38" s="417"/>
      <c r="AH38" s="83"/>
    </row>
    <row r="39" spans="1:34" outlineLevel="1">
      <c r="A39" s="416"/>
      <c r="B39" s="401"/>
      <c r="C39" s="401"/>
      <c r="D39" s="401"/>
      <c r="E39" s="401"/>
      <c r="F39" s="401"/>
      <c r="G39" s="401"/>
      <c r="H39" s="1022" t="str">
        <f>"10."</f>
        <v>10.</v>
      </c>
      <c r="I39" s="1022"/>
      <c r="J39" s="1022"/>
      <c r="K39" s="1049"/>
      <c r="L39" s="1049"/>
      <c r="M39" s="1049"/>
      <c r="N39" s="1049"/>
      <c r="O39" s="1049"/>
      <c r="P39" s="1049"/>
      <c r="Q39" s="1049"/>
      <c r="R39" s="1049"/>
      <c r="S39" s="1049"/>
      <c r="T39" s="1049"/>
      <c r="U39" s="1049"/>
      <c r="V39" s="1049"/>
      <c r="W39" s="1049"/>
      <c r="X39" s="1049"/>
      <c r="Y39" s="1049"/>
      <c r="Z39" s="1049"/>
      <c r="AA39" s="1049"/>
      <c r="AB39" s="1049"/>
      <c r="AC39" s="1049"/>
      <c r="AD39" s="1049"/>
      <c r="AE39" s="1049"/>
      <c r="AF39" s="1049"/>
      <c r="AG39" s="417"/>
      <c r="AH39" s="83"/>
    </row>
    <row r="40" spans="1:34" ht="15.75" thickBot="1">
      <c r="A40" s="1047" t="s">
        <v>50</v>
      </c>
      <c r="B40" s="1048"/>
      <c r="C40" s="1048"/>
      <c r="D40" s="1048"/>
      <c r="E40" s="1048"/>
      <c r="F40" s="1048"/>
      <c r="G40" s="1048"/>
      <c r="H40" s="1048"/>
      <c r="I40" s="1048"/>
      <c r="J40" s="1048"/>
      <c r="K40" s="1048"/>
      <c r="L40" s="1048"/>
      <c r="M40" s="1048"/>
      <c r="N40" s="1048"/>
      <c r="O40" s="1048"/>
      <c r="P40" s="1048"/>
      <c r="Q40" s="1048"/>
      <c r="R40" s="1048"/>
      <c r="S40" s="1048"/>
      <c r="T40" s="1048"/>
      <c r="U40" s="1048"/>
      <c r="V40" s="1048"/>
      <c r="W40" s="1048"/>
      <c r="X40" s="1048"/>
      <c r="Y40" s="1048"/>
      <c r="Z40" s="1048"/>
      <c r="AA40" s="1048"/>
      <c r="AB40" s="1048"/>
      <c r="AC40" s="1048"/>
      <c r="AD40" s="1048"/>
      <c r="AE40" s="1048"/>
      <c r="AF40" s="1048"/>
      <c r="AG40" s="414">
        <f>SUM(AG30:AG39)</f>
        <v>0</v>
      </c>
      <c r="AH40" s="83"/>
    </row>
    <row r="41" spans="1:34">
      <c r="A41" s="1037" t="s">
        <v>51</v>
      </c>
      <c r="B41" s="1038"/>
      <c r="C41" s="1038"/>
      <c r="D41" s="1038"/>
      <c r="E41" s="1038"/>
      <c r="F41" s="1038"/>
      <c r="G41" s="1038"/>
      <c r="H41" s="1038"/>
      <c r="I41" s="1038"/>
      <c r="J41" s="1038"/>
      <c r="K41" s="1038"/>
      <c r="L41" s="1038"/>
      <c r="M41" s="1038"/>
      <c r="N41" s="1038"/>
      <c r="O41" s="1038"/>
      <c r="P41" s="1038"/>
      <c r="Q41" s="1038"/>
      <c r="R41" s="1038"/>
      <c r="S41" s="1038"/>
      <c r="T41" s="1038"/>
      <c r="U41" s="1038"/>
      <c r="V41" s="1038"/>
      <c r="W41" s="1038"/>
      <c r="X41" s="1038"/>
      <c r="Y41" s="1038"/>
      <c r="Z41" s="1038"/>
      <c r="AA41" s="1038"/>
      <c r="AB41" s="1038"/>
      <c r="AC41" s="1038"/>
      <c r="AD41" s="1038"/>
      <c r="AE41" s="1038"/>
      <c r="AF41" s="415"/>
      <c r="AG41" s="402"/>
      <c r="AH41" s="83"/>
    </row>
    <row r="42" spans="1:34">
      <c r="A42" s="1032"/>
      <c r="B42" s="1033"/>
      <c r="C42" s="1033"/>
      <c r="D42" s="1033"/>
      <c r="E42" s="1033"/>
      <c r="F42" s="1033"/>
      <c r="G42" s="1033"/>
      <c r="H42" s="1036" t="str">
        <f>"1."</f>
        <v>1.</v>
      </c>
      <c r="I42" s="1036"/>
      <c r="J42" s="1036"/>
      <c r="K42" s="1039" t="s">
        <v>97</v>
      </c>
      <c r="L42" s="1039"/>
      <c r="M42" s="1039"/>
      <c r="N42" s="1039"/>
      <c r="O42" s="1039"/>
      <c r="P42" s="1039"/>
      <c r="Q42" s="1039"/>
      <c r="R42" s="1039"/>
      <c r="S42" s="1039"/>
      <c r="T42" s="1039"/>
      <c r="U42" s="1039"/>
      <c r="V42" s="1039"/>
      <c r="W42" s="1039"/>
      <c r="X42" s="1039"/>
      <c r="Y42" s="1039"/>
      <c r="Z42" s="1039"/>
      <c r="AA42" s="1039"/>
      <c r="AB42" s="1039"/>
      <c r="AC42" s="1039"/>
      <c r="AD42" s="1039"/>
      <c r="AE42" s="1039"/>
      <c r="AF42" s="1039"/>
      <c r="AG42" s="407">
        <f>'Year 1'!AF42+'Year 2'!AG42+'Year 3'!AG42+'Year 4'!AG42+'Year 5'!AG42</f>
        <v>0</v>
      </c>
      <c r="AH42" s="83"/>
    </row>
    <row r="43" spans="1:34">
      <c r="A43" s="1034"/>
      <c r="B43" s="1035"/>
      <c r="C43" s="1035"/>
      <c r="D43" s="1035"/>
      <c r="E43" s="1035"/>
      <c r="F43" s="1035"/>
      <c r="G43" s="1035"/>
      <c r="H43" s="1022" t="str">
        <f>"2."</f>
        <v>2.</v>
      </c>
      <c r="I43" s="1022"/>
      <c r="J43" s="1022"/>
      <c r="K43" s="1041" t="s">
        <v>53</v>
      </c>
      <c r="L43" s="1041"/>
      <c r="M43" s="1041"/>
      <c r="N43" s="1041"/>
      <c r="O43" s="1041"/>
      <c r="P43" s="1041"/>
      <c r="Q43" s="1041"/>
      <c r="R43" s="1041"/>
      <c r="S43" s="1041"/>
      <c r="T43" s="1041"/>
      <c r="U43" s="1041"/>
      <c r="V43" s="1041"/>
      <c r="W43" s="1041"/>
      <c r="X43" s="1041"/>
      <c r="Y43" s="1041"/>
      <c r="Z43" s="1041"/>
      <c r="AA43" s="1041"/>
      <c r="AB43" s="1041"/>
      <c r="AC43" s="1041"/>
      <c r="AD43" s="1041"/>
      <c r="AE43" s="1041"/>
      <c r="AF43" s="1041"/>
      <c r="AG43" s="407">
        <f>'Year 1'!AF43+'Year 2'!AG43+'Year 3'!AG43+'Year 4'!AG43+'Year 5'!AG43</f>
        <v>0</v>
      </c>
      <c r="AH43" s="83"/>
    </row>
    <row r="44" spans="1:34" ht="15.75" thickBot="1">
      <c r="A44" s="1047" t="s">
        <v>54</v>
      </c>
      <c r="B44" s="1048"/>
      <c r="C44" s="1048"/>
      <c r="D44" s="1048"/>
      <c r="E44" s="1048"/>
      <c r="F44" s="1048"/>
      <c r="G44" s="1048"/>
      <c r="H44" s="1048"/>
      <c r="I44" s="1048"/>
      <c r="J44" s="1048"/>
      <c r="K44" s="1048"/>
      <c r="L44" s="1048"/>
      <c r="M44" s="1048"/>
      <c r="N44" s="1048"/>
      <c r="O44" s="1048"/>
      <c r="P44" s="1048"/>
      <c r="Q44" s="1048"/>
      <c r="R44" s="1048"/>
      <c r="S44" s="1048"/>
      <c r="T44" s="1048"/>
      <c r="U44" s="1048"/>
      <c r="V44" s="1048"/>
      <c r="W44" s="1048"/>
      <c r="X44" s="1048"/>
      <c r="Y44" s="1048"/>
      <c r="Z44" s="1048"/>
      <c r="AA44" s="1048"/>
      <c r="AB44" s="1048"/>
      <c r="AC44" s="1048"/>
      <c r="AD44" s="1048"/>
      <c r="AE44" s="1048"/>
      <c r="AF44" s="1048"/>
      <c r="AG44" s="414">
        <f>SUM(AG42:AG43)</f>
        <v>0</v>
      </c>
      <c r="AH44" s="83"/>
    </row>
    <row r="45" spans="1:34">
      <c r="A45" s="1037" t="s">
        <v>55</v>
      </c>
      <c r="B45" s="1038"/>
      <c r="C45" s="1038"/>
      <c r="D45" s="1038"/>
      <c r="E45" s="1038"/>
      <c r="F45" s="1038"/>
      <c r="G45" s="1038"/>
      <c r="H45" s="1038"/>
      <c r="I45" s="1038"/>
      <c r="J45" s="1038"/>
      <c r="K45" s="1038"/>
      <c r="L45" s="1038"/>
      <c r="M45" s="1038"/>
      <c r="N45" s="1038"/>
      <c r="O45" s="1038"/>
      <c r="P45" s="1038"/>
      <c r="Q45" s="1038"/>
      <c r="R45" s="1038"/>
      <c r="S45" s="1038"/>
      <c r="T45" s="1038"/>
      <c r="U45" s="1038"/>
      <c r="V45" s="1038"/>
      <c r="W45" s="1038"/>
      <c r="X45" s="1038"/>
      <c r="Y45" s="1038"/>
      <c r="Z45" s="1038"/>
      <c r="AA45" s="1038"/>
      <c r="AB45" s="1038"/>
      <c r="AC45" s="1038"/>
      <c r="AD45" s="1038"/>
      <c r="AE45" s="1038"/>
      <c r="AF45" s="415"/>
      <c r="AG45" s="402"/>
      <c r="AH45" s="83"/>
    </row>
    <row r="46" spans="1:34">
      <c r="A46" s="1032"/>
      <c r="B46" s="1033"/>
      <c r="C46" s="1033"/>
      <c r="D46" s="1033"/>
      <c r="E46" s="1033"/>
      <c r="F46" s="1033"/>
      <c r="G46" s="1033"/>
      <c r="H46" s="1036" t="str">
        <f>"1."</f>
        <v>1.</v>
      </c>
      <c r="I46" s="1036"/>
      <c r="J46" s="1036"/>
      <c r="K46" s="1039" t="s">
        <v>56</v>
      </c>
      <c r="L46" s="1039"/>
      <c r="M46" s="1039"/>
      <c r="N46" s="1039"/>
      <c r="O46" s="1039"/>
      <c r="P46" s="1039"/>
      <c r="Q46" s="1039"/>
      <c r="R46" s="1039"/>
      <c r="S46" s="1039"/>
      <c r="T46" s="1039"/>
      <c r="U46" s="1039"/>
      <c r="V46" s="1039"/>
      <c r="W46" s="1039"/>
      <c r="X46" s="1039"/>
      <c r="Y46" s="1039"/>
      <c r="Z46" s="1039"/>
      <c r="AA46" s="1039"/>
      <c r="AB46" s="1039"/>
      <c r="AC46" s="1039"/>
      <c r="AD46" s="1039"/>
      <c r="AE46" s="1039"/>
      <c r="AF46" s="1039"/>
      <c r="AG46" s="407">
        <f>'Year 1'!AF46+'Year 2'!AG46+'Year 3'!AG46+'Year 4'!AG46+'Year 5'!AG46</f>
        <v>0</v>
      </c>
      <c r="AH46" s="83"/>
    </row>
    <row r="47" spans="1:34">
      <c r="A47" s="1034"/>
      <c r="B47" s="1035"/>
      <c r="C47" s="1035"/>
      <c r="D47" s="1035"/>
      <c r="E47" s="1035"/>
      <c r="F47" s="1035"/>
      <c r="G47" s="1035"/>
      <c r="H47" s="1022" t="str">
        <f>"2."</f>
        <v>2.</v>
      </c>
      <c r="I47" s="1022"/>
      <c r="J47" s="1022"/>
      <c r="K47" s="1041" t="s">
        <v>57</v>
      </c>
      <c r="L47" s="1041"/>
      <c r="M47" s="1041"/>
      <c r="N47" s="1041"/>
      <c r="O47" s="1041"/>
      <c r="P47" s="1041"/>
      <c r="Q47" s="1041"/>
      <c r="R47" s="1041"/>
      <c r="S47" s="1041"/>
      <c r="T47" s="1041"/>
      <c r="U47" s="1041"/>
      <c r="V47" s="1041"/>
      <c r="W47" s="1041"/>
      <c r="X47" s="1041"/>
      <c r="Y47" s="1041"/>
      <c r="Z47" s="1041"/>
      <c r="AA47" s="1041"/>
      <c r="AB47" s="1041"/>
      <c r="AC47" s="1041"/>
      <c r="AD47" s="1041"/>
      <c r="AE47" s="1041"/>
      <c r="AF47" s="1041"/>
      <c r="AG47" s="407">
        <f>'Year 1'!AF47+'Year 2'!AG47+'Year 3'!AG47+'Year 4'!AG47+'Year 5'!AG47</f>
        <v>0</v>
      </c>
      <c r="AH47" s="83"/>
    </row>
    <row r="48" spans="1:34">
      <c r="A48" s="1034"/>
      <c r="B48" s="1035"/>
      <c r="C48" s="1035"/>
      <c r="D48" s="1035"/>
      <c r="E48" s="1035"/>
      <c r="F48" s="1035"/>
      <c r="G48" s="1035"/>
      <c r="H48" s="1022" t="str">
        <f>"3."</f>
        <v>3.</v>
      </c>
      <c r="I48" s="1022"/>
      <c r="J48" s="1022"/>
      <c r="K48" s="1041" t="s">
        <v>58</v>
      </c>
      <c r="L48" s="1041"/>
      <c r="M48" s="1041"/>
      <c r="N48" s="1041"/>
      <c r="O48" s="1041"/>
      <c r="P48" s="1041"/>
      <c r="Q48" s="1041"/>
      <c r="R48" s="1041"/>
      <c r="S48" s="1041"/>
      <c r="T48" s="1041"/>
      <c r="U48" s="1041"/>
      <c r="V48" s="1041"/>
      <c r="W48" s="1041"/>
      <c r="X48" s="1041"/>
      <c r="Y48" s="1041"/>
      <c r="Z48" s="1041"/>
      <c r="AA48" s="1041"/>
      <c r="AB48" s="1041"/>
      <c r="AC48" s="1041"/>
      <c r="AD48" s="1041"/>
      <c r="AE48" s="1041"/>
      <c r="AF48" s="1041"/>
      <c r="AG48" s="407">
        <f>'Year 1'!AF48+'Year 2'!AG48+'Year 3'!AG48+'Year 4'!AG48+'Year 5'!AG48</f>
        <v>0</v>
      </c>
      <c r="AH48" s="83"/>
    </row>
    <row r="49" spans="1:34">
      <c r="A49" s="1034"/>
      <c r="B49" s="1035"/>
      <c r="C49" s="1035"/>
      <c r="D49" s="1035"/>
      <c r="E49" s="1035"/>
      <c r="F49" s="1035"/>
      <c r="G49" s="1035"/>
      <c r="H49" s="1022" t="str">
        <f>"4."</f>
        <v>4.</v>
      </c>
      <c r="I49" s="1022"/>
      <c r="J49" s="1022"/>
      <c r="K49" s="1041" t="s">
        <v>59</v>
      </c>
      <c r="L49" s="1041"/>
      <c r="M49" s="1041"/>
      <c r="N49" s="1041"/>
      <c r="O49" s="1041"/>
      <c r="P49" s="1041"/>
      <c r="Q49" s="1041"/>
      <c r="R49" s="1041"/>
      <c r="S49" s="1041"/>
      <c r="T49" s="1041"/>
      <c r="U49" s="1041"/>
      <c r="V49" s="1041"/>
      <c r="W49" s="1041"/>
      <c r="X49" s="1041"/>
      <c r="Y49" s="1041"/>
      <c r="Z49" s="1041"/>
      <c r="AA49" s="1041"/>
      <c r="AB49" s="1041"/>
      <c r="AC49" s="1041"/>
      <c r="AD49" s="1041"/>
      <c r="AE49" s="1041"/>
      <c r="AF49" s="1041"/>
      <c r="AG49" s="407">
        <f>'Year 1'!AF49+'Year 2'!AG49+'Year 3'!AG49+'Year 4'!AG49+'Year 5'!AG49</f>
        <v>0</v>
      </c>
      <c r="AH49" s="83"/>
    </row>
    <row r="50" spans="1:34">
      <c r="A50" s="1034"/>
      <c r="B50" s="1035"/>
      <c r="C50" s="1035"/>
      <c r="D50" s="1035"/>
      <c r="E50" s="1035"/>
      <c r="F50" s="1035"/>
      <c r="G50" s="1035"/>
      <c r="H50" s="1022" t="str">
        <f>"5."</f>
        <v>5.</v>
      </c>
      <c r="I50" s="1022"/>
      <c r="J50" s="1022"/>
      <c r="K50" s="1041" t="s">
        <v>25</v>
      </c>
      <c r="L50" s="1041"/>
      <c r="M50" s="1041"/>
      <c r="N50" s="1041"/>
      <c r="O50" s="1041"/>
      <c r="P50" s="1041"/>
      <c r="Q50" s="1041"/>
      <c r="R50" s="1041"/>
      <c r="S50" s="1041"/>
      <c r="T50" s="1041"/>
      <c r="U50" s="1041"/>
      <c r="V50" s="1041"/>
      <c r="W50" s="1041"/>
      <c r="X50" s="1041"/>
      <c r="Y50" s="1041"/>
      <c r="Z50" s="1041"/>
      <c r="AA50" s="1041"/>
      <c r="AB50" s="1041"/>
      <c r="AC50" s="1041"/>
      <c r="AD50" s="1041"/>
      <c r="AE50" s="1041"/>
      <c r="AF50" s="1041"/>
      <c r="AG50" s="407">
        <f>'Year 1'!AF50+'Year 2'!AG50+'Year 3'!AG50+'Year 4'!AG50+'Year 5'!AG50</f>
        <v>0</v>
      </c>
      <c r="AH50" s="83"/>
    </row>
    <row r="51" spans="1:34">
      <c r="A51" s="1034"/>
      <c r="B51" s="1035"/>
      <c r="C51" s="1035"/>
      <c r="D51" s="1035"/>
      <c r="E51" s="1035"/>
      <c r="F51" s="1035"/>
      <c r="G51" s="1035"/>
      <c r="H51" s="1042" t="s">
        <v>45</v>
      </c>
      <c r="I51" s="1042"/>
      <c r="J51" s="1043">
        <f>'Year 1'!J51:K51+'Year 2'!J51:K51+'Year 3'!J51:K51+'Year 4'!J51:K51+'Year 5'!J51:K51</f>
        <v>0</v>
      </c>
      <c r="K51" s="1043"/>
      <c r="L51" s="1044" t="s">
        <v>60</v>
      </c>
      <c r="M51" s="1044"/>
      <c r="N51" s="1044"/>
      <c r="O51" s="1044"/>
      <c r="P51" s="1044"/>
      <c r="Q51" s="1044"/>
      <c r="R51" s="1044"/>
      <c r="S51" s="1044"/>
      <c r="T51" s="1044"/>
      <c r="U51" s="1044"/>
      <c r="V51" s="1044"/>
      <c r="W51" s="1044"/>
      <c r="X51" s="1044"/>
      <c r="Y51" s="1044"/>
      <c r="Z51" s="1044"/>
      <c r="AA51" s="1044"/>
      <c r="AB51" s="1044"/>
      <c r="AC51" s="1044"/>
      <c r="AD51" s="1044"/>
      <c r="AE51" s="1044"/>
      <c r="AF51" s="401"/>
      <c r="AG51" s="418"/>
      <c r="AH51" s="83"/>
    </row>
    <row r="52" spans="1:34" ht="15.75" thickBot="1">
      <c r="A52" s="1045" t="s">
        <v>61</v>
      </c>
      <c r="B52" s="1046"/>
      <c r="C52" s="1046"/>
      <c r="D52" s="1046"/>
      <c r="E52" s="1046"/>
      <c r="F52" s="1046"/>
      <c r="G52" s="1046"/>
      <c r="H52" s="1046"/>
      <c r="I52" s="1046"/>
      <c r="J52" s="1046"/>
      <c r="K52" s="1046"/>
      <c r="L52" s="1046"/>
      <c r="M52" s="1046"/>
      <c r="N52" s="1046"/>
      <c r="O52" s="1046"/>
      <c r="P52" s="1046"/>
      <c r="Q52" s="1046"/>
      <c r="R52" s="1046"/>
      <c r="S52" s="1046"/>
      <c r="T52" s="1046"/>
      <c r="U52" s="1046"/>
      <c r="V52" s="1046"/>
      <c r="W52" s="1046"/>
      <c r="X52" s="1046"/>
      <c r="Y52" s="1046"/>
      <c r="Z52" s="1046"/>
      <c r="AA52" s="1046"/>
      <c r="AB52" s="1046"/>
      <c r="AC52" s="1046"/>
      <c r="AD52" s="1046"/>
      <c r="AE52" s="1046"/>
      <c r="AF52" s="419"/>
      <c r="AG52" s="414">
        <f>SUM(AG46:AG50)</f>
        <v>0</v>
      </c>
      <c r="AH52" s="83"/>
    </row>
    <row r="53" spans="1:34">
      <c r="A53" s="1037" t="s">
        <v>62</v>
      </c>
      <c r="B53" s="1038"/>
      <c r="C53" s="1038"/>
      <c r="D53" s="1038"/>
      <c r="E53" s="1038"/>
      <c r="F53" s="1038"/>
      <c r="G53" s="1038"/>
      <c r="H53" s="1038"/>
      <c r="I53" s="1038"/>
      <c r="J53" s="1038"/>
      <c r="K53" s="1038"/>
      <c r="L53" s="1038"/>
      <c r="M53" s="1038"/>
      <c r="N53" s="1038"/>
      <c r="O53" s="1038"/>
      <c r="P53" s="1038"/>
      <c r="Q53" s="1038"/>
      <c r="R53" s="1038"/>
      <c r="S53" s="1038"/>
      <c r="T53" s="1038"/>
      <c r="U53" s="1038"/>
      <c r="V53" s="1038"/>
      <c r="W53" s="1038"/>
      <c r="X53" s="1038"/>
      <c r="Y53" s="1038"/>
      <c r="Z53" s="1038"/>
      <c r="AA53" s="1038"/>
      <c r="AB53" s="1038"/>
      <c r="AC53" s="1038"/>
      <c r="AD53" s="1038"/>
      <c r="AE53" s="1038"/>
      <c r="AF53" s="415"/>
      <c r="AG53" s="402"/>
      <c r="AH53" s="83"/>
    </row>
    <row r="54" spans="1:34">
      <c r="A54" s="1032"/>
      <c r="B54" s="1033"/>
      <c r="C54" s="1033"/>
      <c r="D54" s="1033"/>
      <c r="E54" s="1033"/>
      <c r="F54" s="1033"/>
      <c r="G54" s="1033"/>
      <c r="H54" s="1036" t="str">
        <f>"1."</f>
        <v>1.</v>
      </c>
      <c r="I54" s="1036"/>
      <c r="J54" s="1036"/>
      <c r="K54" s="1039" t="s">
        <v>63</v>
      </c>
      <c r="L54" s="1039"/>
      <c r="M54" s="1039"/>
      <c r="N54" s="1039"/>
      <c r="O54" s="1039"/>
      <c r="P54" s="1039"/>
      <c r="Q54" s="1039"/>
      <c r="R54" s="1039"/>
      <c r="S54" s="1039"/>
      <c r="T54" s="1039"/>
      <c r="U54" s="1039"/>
      <c r="V54" s="1039"/>
      <c r="W54" s="1039"/>
      <c r="X54" s="1039"/>
      <c r="Y54" s="1039"/>
      <c r="Z54" s="1039"/>
      <c r="AA54" s="1039"/>
      <c r="AB54" s="1039"/>
      <c r="AC54" s="1039"/>
      <c r="AD54" s="1039"/>
      <c r="AE54" s="1039"/>
      <c r="AF54" s="1039"/>
      <c r="AG54" s="407">
        <f>'Year 1'!AF54+'Year 2'!AG54+'Year 3'!AG54+'Year 4'!AG54+'Year 5'!AG54</f>
        <v>0</v>
      </c>
      <c r="AH54" s="82"/>
    </row>
    <row r="55" spans="1:34">
      <c r="A55" s="1034"/>
      <c r="B55" s="1035"/>
      <c r="C55" s="1035"/>
      <c r="D55" s="1035"/>
      <c r="E55" s="1035"/>
      <c r="F55" s="1035"/>
      <c r="G55" s="1035"/>
      <c r="H55" s="1022" t="str">
        <f>"2."</f>
        <v>2.</v>
      </c>
      <c r="I55" s="1022"/>
      <c r="J55" s="1022"/>
      <c r="K55" s="1040" t="s">
        <v>64</v>
      </c>
      <c r="L55" s="1040"/>
      <c r="M55" s="1040"/>
      <c r="N55" s="1040"/>
      <c r="O55" s="1040"/>
      <c r="P55" s="1040"/>
      <c r="Q55" s="1040"/>
      <c r="R55" s="1040"/>
      <c r="S55" s="1040"/>
      <c r="T55" s="1040"/>
      <c r="U55" s="1040"/>
      <c r="V55" s="1040"/>
      <c r="W55" s="1040"/>
      <c r="X55" s="1040"/>
      <c r="Y55" s="1040"/>
      <c r="Z55" s="1040"/>
      <c r="AA55" s="1040"/>
      <c r="AB55" s="1040"/>
      <c r="AC55" s="1040"/>
      <c r="AD55" s="1040"/>
      <c r="AE55" s="1040"/>
      <c r="AF55" s="420"/>
      <c r="AG55" s="407">
        <f>'Year 1'!AF55+'Year 2'!AG55+'Year 3'!AG55+'Year 4'!AG55+'Year 5'!AG55</f>
        <v>0</v>
      </c>
      <c r="AH55" s="82"/>
    </row>
    <row r="56" spans="1:34">
      <c r="A56" s="1034"/>
      <c r="B56" s="1035"/>
      <c r="C56" s="1035"/>
      <c r="D56" s="1035"/>
      <c r="E56" s="1035"/>
      <c r="F56" s="1035"/>
      <c r="G56" s="1035"/>
      <c r="H56" s="1022" t="str">
        <f>"3."</f>
        <v>3.</v>
      </c>
      <c r="I56" s="1022"/>
      <c r="J56" s="1022"/>
      <c r="K56" s="1041" t="s">
        <v>90</v>
      </c>
      <c r="L56" s="1041"/>
      <c r="M56" s="1041"/>
      <c r="N56" s="1041"/>
      <c r="O56" s="1041"/>
      <c r="P56" s="1041"/>
      <c r="Q56" s="1041"/>
      <c r="R56" s="1041"/>
      <c r="S56" s="1041"/>
      <c r="T56" s="1041"/>
      <c r="U56" s="1041"/>
      <c r="V56" s="1041"/>
      <c r="W56" s="1041"/>
      <c r="X56" s="1041"/>
      <c r="Y56" s="1041"/>
      <c r="Z56" s="1041"/>
      <c r="AA56" s="1041"/>
      <c r="AB56" s="1041"/>
      <c r="AC56" s="1041"/>
      <c r="AD56" s="1041"/>
      <c r="AE56" s="1041"/>
      <c r="AF56" s="1041"/>
      <c r="AG56" s="407">
        <f>'Year 1'!AF56+'Year 2'!AG56+'Year 3'!AG56+'Year 4'!AG56+'Year 5'!AG56</f>
        <v>0</v>
      </c>
      <c r="AH56" s="82"/>
    </row>
    <row r="57" spans="1:34">
      <c r="A57" s="1034"/>
      <c r="B57" s="1035"/>
      <c r="C57" s="1035"/>
      <c r="D57" s="1035"/>
      <c r="E57" s="1035"/>
      <c r="F57" s="1035"/>
      <c r="G57" s="1035"/>
      <c r="H57" s="1022" t="str">
        <f>"4."</f>
        <v>4.</v>
      </c>
      <c r="I57" s="1022"/>
      <c r="J57" s="1022"/>
      <c r="K57" s="1041" t="s">
        <v>66</v>
      </c>
      <c r="L57" s="1041"/>
      <c r="M57" s="1041"/>
      <c r="N57" s="1041"/>
      <c r="O57" s="1041"/>
      <c r="P57" s="1041"/>
      <c r="Q57" s="1041"/>
      <c r="R57" s="1041"/>
      <c r="S57" s="1041"/>
      <c r="T57" s="1041"/>
      <c r="U57" s="1041"/>
      <c r="V57" s="1041"/>
      <c r="W57" s="1041"/>
      <c r="X57" s="1041"/>
      <c r="Y57" s="1041"/>
      <c r="Z57" s="1041"/>
      <c r="AA57" s="1041"/>
      <c r="AB57" s="1041"/>
      <c r="AC57" s="1041"/>
      <c r="AD57" s="1041"/>
      <c r="AE57" s="1041"/>
      <c r="AF57" s="1041"/>
      <c r="AG57" s="407">
        <f>'Year 1'!AF57+'Year 2'!AG57+'Year 3'!AG57+'Year 4'!AG57+'Year 5'!AG57</f>
        <v>0</v>
      </c>
      <c r="AH57" s="82"/>
    </row>
    <row r="58" spans="1:34">
      <c r="A58" s="1034"/>
      <c r="B58" s="1035"/>
      <c r="C58" s="1035"/>
      <c r="D58" s="1035"/>
      <c r="E58" s="1035"/>
      <c r="F58" s="1035"/>
      <c r="G58" s="1035"/>
      <c r="H58" s="1022" t="str">
        <f>"5."</f>
        <v>5.</v>
      </c>
      <c r="I58" s="1022"/>
      <c r="J58" s="1022"/>
      <c r="K58" s="1041" t="s">
        <v>67</v>
      </c>
      <c r="L58" s="1041"/>
      <c r="M58" s="1041"/>
      <c r="N58" s="1041"/>
      <c r="O58" s="1041"/>
      <c r="P58" s="1041"/>
      <c r="Q58" s="1041"/>
      <c r="R58" s="1041"/>
      <c r="S58" s="1041"/>
      <c r="T58" s="1041"/>
      <c r="U58" s="1041"/>
      <c r="V58" s="1041"/>
      <c r="W58" s="1041"/>
      <c r="X58" s="1041"/>
      <c r="Y58" s="1041"/>
      <c r="Z58" s="1041"/>
      <c r="AA58" s="1041"/>
      <c r="AB58" s="1041"/>
      <c r="AC58" s="1041"/>
      <c r="AD58" s="1041"/>
      <c r="AE58" s="1041"/>
      <c r="AF58" s="1041"/>
      <c r="AG58" s="407">
        <f>'Year 1'!AF58+'Year 2'!AG58+'Year 3'!AG58+'Year 4'!AG58+'Year 5'!AG58</f>
        <v>0</v>
      </c>
      <c r="AH58" s="159">
        <f>IF(AG58&gt;25000,(25000),(AG58))</f>
        <v>0</v>
      </c>
    </row>
    <row r="59" spans="1:34" outlineLevel="1">
      <c r="A59" s="1034"/>
      <c r="B59" s="1035"/>
      <c r="C59" s="1035"/>
      <c r="D59" s="1035"/>
      <c r="E59" s="1035"/>
      <c r="F59" s="1035"/>
      <c r="G59" s="1035"/>
      <c r="H59" s="1022" t="str">
        <f>"6."</f>
        <v>6.</v>
      </c>
      <c r="I59" s="1022"/>
      <c r="J59" s="1022"/>
      <c r="K59" s="1041" t="s">
        <v>68</v>
      </c>
      <c r="L59" s="1041"/>
      <c r="M59" s="1041"/>
      <c r="N59" s="1041"/>
      <c r="O59" s="1041"/>
      <c r="P59" s="1041"/>
      <c r="Q59" s="1041"/>
      <c r="R59" s="1041"/>
      <c r="S59" s="1041"/>
      <c r="T59" s="1041"/>
      <c r="U59" s="1041"/>
      <c r="V59" s="1041"/>
      <c r="W59" s="1041"/>
      <c r="X59" s="1041"/>
      <c r="Y59" s="1041"/>
      <c r="Z59" s="1041"/>
      <c r="AA59" s="1041"/>
      <c r="AB59" s="1041"/>
      <c r="AC59" s="1041"/>
      <c r="AD59" s="1041"/>
      <c r="AE59" s="1041"/>
      <c r="AF59" s="1041"/>
      <c r="AG59" s="407">
        <f>'Year 1'!AF59+'Year 2'!AG59+'Year 3'!AG59+'Year 4'!AG59+'Year 5'!AG59</f>
        <v>0</v>
      </c>
      <c r="AH59" s="159">
        <f>IF(AG59&gt;25000,(25000),(AG59))</f>
        <v>0</v>
      </c>
    </row>
    <row r="60" spans="1:34" outlineLevel="1">
      <c r="A60" s="1034"/>
      <c r="B60" s="1035"/>
      <c r="C60" s="1035"/>
      <c r="D60" s="1035"/>
      <c r="E60" s="1035"/>
      <c r="F60" s="1035"/>
      <c r="G60" s="1035"/>
      <c r="H60" s="1022" t="str">
        <f>"7."</f>
        <v>7.</v>
      </c>
      <c r="I60" s="1022"/>
      <c r="J60" s="1022"/>
      <c r="K60" s="1041" t="s">
        <v>69</v>
      </c>
      <c r="L60" s="1041"/>
      <c r="M60" s="1041"/>
      <c r="N60" s="1041"/>
      <c r="O60" s="1041"/>
      <c r="P60" s="1041"/>
      <c r="Q60" s="1041"/>
      <c r="R60" s="1041"/>
      <c r="S60" s="1041"/>
      <c r="T60" s="1041"/>
      <c r="U60" s="1041"/>
      <c r="V60" s="1041"/>
      <c r="W60" s="1041"/>
      <c r="X60" s="1041"/>
      <c r="Y60" s="1041"/>
      <c r="Z60" s="1041"/>
      <c r="AA60" s="1041"/>
      <c r="AB60" s="1041"/>
      <c r="AC60" s="1041"/>
      <c r="AD60" s="1041"/>
      <c r="AE60" s="1041"/>
      <c r="AF60" s="1041"/>
      <c r="AG60" s="407">
        <f>'Year 1'!AF60+'Year 2'!AG60+'Year 3'!AG60+'Year 4'!AG60+'Year 5'!AG60</f>
        <v>0</v>
      </c>
      <c r="AH60" s="159">
        <f>IF(AG60&gt;25000,(25000),(AG60))</f>
        <v>0</v>
      </c>
    </row>
    <row r="61" spans="1:34" outlineLevel="1">
      <c r="A61" s="1034"/>
      <c r="B61" s="1035"/>
      <c r="C61" s="1035"/>
      <c r="D61" s="1035"/>
      <c r="E61" s="1035"/>
      <c r="F61" s="1035"/>
      <c r="G61" s="1035"/>
      <c r="H61" s="1022" t="str">
        <f>"8."</f>
        <v>8.</v>
      </c>
      <c r="I61" s="1022"/>
      <c r="J61" s="1022"/>
      <c r="K61" s="1041" t="s">
        <v>70</v>
      </c>
      <c r="L61" s="1041"/>
      <c r="M61" s="1041"/>
      <c r="N61" s="1041"/>
      <c r="O61" s="1041"/>
      <c r="P61" s="1041"/>
      <c r="Q61" s="1041"/>
      <c r="R61" s="1041"/>
      <c r="S61" s="1041"/>
      <c r="T61" s="1041"/>
      <c r="U61" s="1041"/>
      <c r="V61" s="1041"/>
      <c r="W61" s="1041"/>
      <c r="X61" s="1041"/>
      <c r="Y61" s="1041"/>
      <c r="Z61" s="1041"/>
      <c r="AA61" s="1041"/>
      <c r="AB61" s="1041"/>
      <c r="AC61" s="1041"/>
      <c r="AD61" s="1041"/>
      <c r="AE61" s="1041"/>
      <c r="AF61" s="1041"/>
      <c r="AG61" s="407">
        <f>'Year 1'!AF61+'Year 2'!AG61+'Year 3'!AG61+'Year 4'!AG61+'Year 5'!AG61</f>
        <v>0</v>
      </c>
      <c r="AH61" s="159">
        <f>IF(AG61&gt;25000,(25000),(AG61))</f>
        <v>0</v>
      </c>
    </row>
    <row r="62" spans="1:34" outlineLevel="1">
      <c r="A62" s="1034"/>
      <c r="B62" s="1035"/>
      <c r="C62" s="1035"/>
      <c r="D62" s="1035"/>
      <c r="E62" s="1035"/>
      <c r="F62" s="1035"/>
      <c r="G62" s="1035"/>
      <c r="H62" s="1022" t="str">
        <f>"9."</f>
        <v>9.</v>
      </c>
      <c r="I62" s="1022"/>
      <c r="J62" s="1022"/>
      <c r="K62" s="1041" t="s">
        <v>71</v>
      </c>
      <c r="L62" s="1041"/>
      <c r="M62" s="1041"/>
      <c r="N62" s="1041"/>
      <c r="O62" s="1041"/>
      <c r="P62" s="1041"/>
      <c r="Q62" s="1041"/>
      <c r="R62" s="1041"/>
      <c r="S62" s="1041"/>
      <c r="T62" s="1041"/>
      <c r="U62" s="1041"/>
      <c r="V62" s="1041"/>
      <c r="W62" s="1041"/>
      <c r="X62" s="1041"/>
      <c r="Y62" s="1041"/>
      <c r="Z62" s="1041"/>
      <c r="AA62" s="1041"/>
      <c r="AB62" s="1041"/>
      <c r="AC62" s="1041"/>
      <c r="AD62" s="1041"/>
      <c r="AE62" s="1041"/>
      <c r="AF62" s="1041"/>
      <c r="AG62" s="407">
        <f>'Year 1'!AF62+'Year 2'!AG62+'Year 3'!AG62+'Year 4'!AG62+'Year 5'!AG62</f>
        <v>0</v>
      </c>
      <c r="AH62" s="159">
        <f>IF(AG62&gt;25000,(25000),(AG62))</f>
        <v>0</v>
      </c>
    </row>
    <row r="63" spans="1:34">
      <c r="A63" s="1034"/>
      <c r="B63" s="1035"/>
      <c r="C63" s="1035"/>
      <c r="D63" s="1035"/>
      <c r="E63" s="1035"/>
      <c r="F63" s="1035"/>
      <c r="G63" s="1035"/>
      <c r="H63" s="1022" t="str">
        <f>"10."</f>
        <v>10.</v>
      </c>
      <c r="I63" s="1022"/>
      <c r="J63" s="1022"/>
      <c r="K63" s="1041" t="s">
        <v>25</v>
      </c>
      <c r="L63" s="1041"/>
      <c r="M63" s="1041"/>
      <c r="N63" s="1041"/>
      <c r="O63" s="1041"/>
      <c r="P63" s="1041"/>
      <c r="Q63" s="1041"/>
      <c r="R63" s="1041"/>
      <c r="S63" s="1041"/>
      <c r="T63" s="1041"/>
      <c r="U63" s="1041"/>
      <c r="V63" s="1041"/>
      <c r="W63" s="1041"/>
      <c r="X63" s="1041"/>
      <c r="Y63" s="1041"/>
      <c r="Z63" s="1041"/>
      <c r="AA63" s="1041"/>
      <c r="AB63" s="1041"/>
      <c r="AC63" s="1041"/>
      <c r="AD63" s="1041"/>
      <c r="AE63" s="1041"/>
      <c r="AF63" s="1041"/>
      <c r="AG63" s="407">
        <f>'Year 1'!AF63+'Year 2'!AG63+'Year 3'!AG63+'Year 4'!AG63+'Year 5'!AG63</f>
        <v>0</v>
      </c>
      <c r="AH63" s="82"/>
    </row>
    <row r="64" spans="1:34">
      <c r="A64" s="1026" t="s">
        <v>73</v>
      </c>
      <c r="B64" s="1027"/>
      <c r="C64" s="1027"/>
      <c r="D64" s="1027" t="s">
        <v>74</v>
      </c>
      <c r="E64" s="1027"/>
      <c r="F64" s="1027"/>
      <c r="G64" s="1027"/>
      <c r="H64" s="1027"/>
      <c r="I64" s="1027"/>
      <c r="J64" s="1027"/>
      <c r="K64" s="1027"/>
      <c r="L64" s="1027"/>
      <c r="M64" s="1027"/>
      <c r="N64" s="1027"/>
      <c r="O64" s="1027"/>
      <c r="P64" s="1027"/>
      <c r="Q64" s="1027"/>
      <c r="R64" s="1027"/>
      <c r="S64" s="1027"/>
      <c r="T64" s="1027"/>
      <c r="U64" s="1027"/>
      <c r="V64" s="1027"/>
      <c r="W64" s="1027"/>
      <c r="X64" s="1027"/>
      <c r="Y64" s="1027"/>
      <c r="Z64" s="1027"/>
      <c r="AA64" s="1027"/>
      <c r="AB64" s="1027"/>
      <c r="AC64" s="1027"/>
      <c r="AD64" s="1027"/>
      <c r="AE64" s="1027"/>
      <c r="AF64" s="1027"/>
      <c r="AG64" s="421">
        <f>SUM(AG54:AG63)</f>
        <v>0</v>
      </c>
      <c r="AH64" s="82"/>
    </row>
    <row r="65" spans="1:34" ht="15.75" thickBot="1">
      <c r="A65" s="1028" t="s">
        <v>75</v>
      </c>
      <c r="B65" s="1029"/>
      <c r="C65" s="1029"/>
      <c r="D65" s="1029"/>
      <c r="E65" s="1029"/>
      <c r="F65" s="1029"/>
      <c r="G65" s="1029"/>
      <c r="H65" s="1029"/>
      <c r="I65" s="1029"/>
      <c r="J65" s="1029"/>
      <c r="K65" s="1029"/>
      <c r="L65" s="1029"/>
      <c r="M65" s="1029"/>
      <c r="N65" s="1029"/>
      <c r="O65" s="1029"/>
      <c r="P65" s="1029"/>
      <c r="Q65" s="1029"/>
      <c r="R65" s="1029"/>
      <c r="S65" s="1029"/>
      <c r="T65" s="1029"/>
      <c r="U65" s="1029"/>
      <c r="V65" s="1029"/>
      <c r="W65" s="1029"/>
      <c r="X65" s="1029"/>
      <c r="Y65" s="1029"/>
      <c r="Z65" s="1029"/>
      <c r="AA65" s="1029"/>
      <c r="AB65" s="1029"/>
      <c r="AC65" s="1029"/>
      <c r="AD65" s="1029"/>
      <c r="AE65" s="1029"/>
      <c r="AF65" s="1029"/>
      <c r="AG65" s="422">
        <f>SUM(AG28,AG40,AG44,AG52,AG64)</f>
        <v>0</v>
      </c>
      <c r="AH65" s="82"/>
    </row>
    <row r="66" spans="1:34">
      <c r="A66" s="1030" t="s">
        <v>76</v>
      </c>
      <c r="B66" s="1031"/>
      <c r="C66" s="1031"/>
      <c r="D66" s="1031"/>
      <c r="E66" s="1031"/>
      <c r="F66" s="1031"/>
      <c r="G66" s="1031"/>
      <c r="H66" s="1031"/>
      <c r="I66" s="1031"/>
      <c r="J66" s="1031"/>
      <c r="K66" s="1031"/>
      <c r="L66" s="1031"/>
      <c r="M66" s="1031"/>
      <c r="N66" s="1031"/>
      <c r="O66" s="1031"/>
      <c r="P66" s="1031"/>
      <c r="Q66" s="1031"/>
      <c r="R66" s="1031"/>
      <c r="S66" s="1031"/>
      <c r="T66" s="1031"/>
      <c r="U66" s="1031"/>
      <c r="V66" s="1031"/>
      <c r="W66" s="1031"/>
      <c r="X66" s="1031"/>
      <c r="Y66" s="1031"/>
      <c r="Z66" s="1031"/>
      <c r="AA66" s="1031"/>
      <c r="AB66" s="1031"/>
      <c r="AC66" s="1031"/>
      <c r="AD66" s="1031"/>
      <c r="AE66" s="1031"/>
      <c r="AF66" s="415"/>
      <c r="AG66" s="402"/>
      <c r="AH66" s="82"/>
    </row>
    <row r="67" spans="1:34">
      <c r="A67" s="1032"/>
      <c r="B67" s="1033"/>
      <c r="C67" s="1033"/>
      <c r="D67" s="1033"/>
      <c r="E67" s="1033"/>
      <c r="F67" s="1033"/>
      <c r="G67" s="1033"/>
      <c r="H67" s="1036" t="s">
        <v>77</v>
      </c>
      <c r="I67" s="1036"/>
      <c r="J67" s="1036"/>
      <c r="K67" s="1036"/>
      <c r="L67" s="1036"/>
      <c r="M67" s="1036"/>
      <c r="N67" s="1036"/>
      <c r="O67" s="1036"/>
      <c r="P67" s="1036"/>
      <c r="Q67" s="1036"/>
      <c r="R67" s="1036"/>
      <c r="S67" s="1036"/>
      <c r="T67" s="1036"/>
      <c r="U67" s="1036"/>
      <c r="V67" s="1036"/>
      <c r="W67" s="1036"/>
      <c r="X67" s="1036" t="s">
        <v>78</v>
      </c>
      <c r="Y67" s="1036"/>
      <c r="Z67" s="1036"/>
      <c r="AA67" s="1036"/>
      <c r="AB67" s="1036"/>
      <c r="AC67" s="1036"/>
      <c r="AD67" s="1036" t="s">
        <v>79</v>
      </c>
      <c r="AE67" s="1036"/>
      <c r="AF67" s="1036"/>
      <c r="AG67" s="423" t="s">
        <v>80</v>
      </c>
      <c r="AH67" s="82"/>
    </row>
    <row r="68" spans="1:34">
      <c r="A68" s="1034"/>
      <c r="B68" s="1035"/>
      <c r="C68" s="1035"/>
      <c r="D68" s="1035"/>
      <c r="E68" s="1035"/>
      <c r="F68" s="1035"/>
      <c r="G68" s="1035"/>
      <c r="H68" s="1022" t="str">
        <f>"1."</f>
        <v>1.</v>
      </c>
      <c r="I68" s="1022"/>
      <c r="J68" s="1022"/>
      <c r="K68" s="1023" t="s">
        <v>81</v>
      </c>
      <c r="L68" s="1023"/>
      <c r="M68" s="1023"/>
      <c r="N68" s="1023"/>
      <c r="O68" s="1023"/>
      <c r="P68" s="1023"/>
      <c r="Q68" s="1023"/>
      <c r="R68" s="1023"/>
      <c r="S68" s="1023"/>
      <c r="T68" s="1023"/>
      <c r="U68" s="1023"/>
      <c r="V68" s="1023"/>
      <c r="W68" s="1023"/>
      <c r="X68" s="1024">
        <v>0.4</v>
      </c>
      <c r="Y68" s="1024"/>
      <c r="Z68" s="1024"/>
      <c r="AA68" s="1024"/>
      <c r="AB68" s="1024"/>
      <c r="AC68" s="1024"/>
      <c r="AD68" s="1021">
        <f>'Year 1'!AD68:AE68+'Year 2'!AD68:AF68+'Year 3'!AD68:AF68+'Year 4'!AD68:AF68+'Year 5'!AD68:AF68</f>
        <v>0</v>
      </c>
      <c r="AE68" s="1021"/>
      <c r="AF68" s="1021"/>
      <c r="AG68" s="424">
        <f>'Year 1'!AF68+'Year 2'!AG68+'Year 3'!AG68+'Year 4'!AG68+'Year 5'!AG68</f>
        <v>0</v>
      </c>
      <c r="AH68" s="82"/>
    </row>
    <row r="69" spans="1:34">
      <c r="A69" s="1034"/>
      <c r="B69" s="1035"/>
      <c r="C69" s="1035"/>
      <c r="D69" s="1035"/>
      <c r="E69" s="1035"/>
      <c r="F69" s="1035"/>
      <c r="G69" s="1035"/>
      <c r="H69" s="1022" t="str">
        <f>"2."</f>
        <v>2.</v>
      </c>
      <c r="I69" s="1022"/>
      <c r="J69" s="1022"/>
      <c r="K69" s="1023"/>
      <c r="L69" s="1023"/>
      <c r="M69" s="1023"/>
      <c r="N69" s="1023"/>
      <c r="O69" s="1023"/>
      <c r="P69" s="1023"/>
      <c r="Q69" s="1023"/>
      <c r="R69" s="1023"/>
      <c r="S69" s="1023"/>
      <c r="T69" s="1023"/>
      <c r="U69" s="1023"/>
      <c r="V69" s="1023"/>
      <c r="W69" s="1023"/>
      <c r="X69" s="1024"/>
      <c r="Y69" s="1024"/>
      <c r="Z69" s="1024"/>
      <c r="AA69" s="1024"/>
      <c r="AB69" s="1024"/>
      <c r="AC69" s="1024"/>
      <c r="AD69" s="1021">
        <f>IF(K69="Modified Total Direct Costs (MTDC)",(AG65-AG40-AG52-AG58-AG59-AG60-AG61-AG62)+SUM(AH58:AH62),IF(K69="Total Direct Costs (TDC)",AG65,IF(K69="Salaries and Wages",AG28,0)))</f>
        <v>0</v>
      </c>
      <c r="AE69" s="1021"/>
      <c r="AF69" s="425"/>
      <c r="AG69" s="424">
        <f>'Year 1'!AF69+'Year 2'!AG69+'Year 3'!AG69+'Year 4'!AG69+'Year 5'!AG69</f>
        <v>0</v>
      </c>
      <c r="AH69" s="82"/>
    </row>
    <row r="70" spans="1:34">
      <c r="A70" s="1034"/>
      <c r="B70" s="1035"/>
      <c r="C70" s="1035"/>
      <c r="D70" s="1035"/>
      <c r="E70" s="1035"/>
      <c r="F70" s="1035"/>
      <c r="G70" s="1035"/>
      <c r="H70" s="1025" t="s">
        <v>82</v>
      </c>
      <c r="I70" s="1025"/>
      <c r="J70" s="1025"/>
      <c r="K70" s="1025"/>
      <c r="L70" s="1025"/>
      <c r="M70" s="1025"/>
      <c r="N70" s="1025"/>
      <c r="O70" s="1025"/>
      <c r="P70" s="1025"/>
      <c r="Q70" s="1025"/>
      <c r="R70" s="1025"/>
      <c r="S70" s="1025"/>
      <c r="T70" s="1025"/>
      <c r="U70" s="1025"/>
      <c r="V70" s="1025"/>
      <c r="W70" s="1025"/>
      <c r="X70" s="1025"/>
      <c r="Y70" s="1025"/>
      <c r="Z70" s="1025"/>
      <c r="AA70" s="1025"/>
      <c r="AB70" s="1025"/>
      <c r="AC70" s="1025"/>
      <c r="AD70" s="1025"/>
      <c r="AE70" s="1025"/>
      <c r="AF70" s="426"/>
      <c r="AG70" s="427"/>
      <c r="AH70" s="83"/>
    </row>
    <row r="71" spans="1:34" ht="15.75" thickBot="1">
      <c r="A71" s="1017" t="s">
        <v>83</v>
      </c>
      <c r="B71" s="1018"/>
      <c r="C71" s="1018"/>
      <c r="D71" s="1018"/>
      <c r="E71" s="1018"/>
      <c r="F71" s="1018"/>
      <c r="G71" s="1018"/>
      <c r="H71" s="1018"/>
      <c r="I71" s="1018"/>
      <c r="J71" s="1018"/>
      <c r="K71" s="1018"/>
      <c r="L71" s="1018"/>
      <c r="M71" s="1018"/>
      <c r="N71" s="1018"/>
      <c r="O71" s="1018"/>
      <c r="P71" s="1018"/>
      <c r="Q71" s="1018"/>
      <c r="R71" s="1018"/>
      <c r="S71" s="1018"/>
      <c r="T71" s="1018"/>
      <c r="U71" s="1018"/>
      <c r="V71" s="1018"/>
      <c r="W71" s="1018"/>
      <c r="X71" s="1018"/>
      <c r="Y71" s="1018"/>
      <c r="Z71" s="1018"/>
      <c r="AA71" s="1018"/>
      <c r="AB71" s="1018"/>
      <c r="AC71" s="1018"/>
      <c r="AD71" s="1018"/>
      <c r="AE71" s="1018"/>
      <c r="AF71" s="1018"/>
      <c r="AG71" s="422">
        <f>SUM(AG68:AG69)</f>
        <v>0</v>
      </c>
      <c r="AH71" s="83"/>
    </row>
    <row r="72" spans="1:34" ht="15.75" thickBot="1">
      <c r="A72" s="1019" t="s">
        <v>84</v>
      </c>
      <c r="B72" s="1020"/>
      <c r="C72" s="1020"/>
      <c r="D72" s="1020"/>
      <c r="E72" s="1020"/>
      <c r="F72" s="1020"/>
      <c r="G72" s="1020"/>
      <c r="H72" s="1020"/>
      <c r="I72" s="1020"/>
      <c r="J72" s="1020"/>
      <c r="K72" s="1020"/>
      <c r="L72" s="1020"/>
      <c r="M72" s="1020"/>
      <c r="N72" s="1020"/>
      <c r="O72" s="1020"/>
      <c r="P72" s="1020"/>
      <c r="Q72" s="1020"/>
      <c r="R72" s="1020"/>
      <c r="S72" s="1020"/>
      <c r="T72" s="1020"/>
      <c r="U72" s="1020"/>
      <c r="V72" s="1020"/>
      <c r="W72" s="1020"/>
      <c r="X72" s="1020"/>
      <c r="Y72" s="1020"/>
      <c r="Z72" s="1020"/>
      <c r="AA72" s="1020"/>
      <c r="AB72" s="1020"/>
      <c r="AC72" s="1020"/>
      <c r="AD72" s="1020"/>
      <c r="AE72" s="1020"/>
      <c r="AF72" s="1020"/>
      <c r="AG72" s="428">
        <f>AG65+AG71</f>
        <v>0</v>
      </c>
      <c r="AH72" s="83"/>
    </row>
  </sheetData>
  <mergeCells count="148">
    <mergeCell ref="A1:Z1"/>
    <mergeCell ref="AA1:AG3"/>
    <mergeCell ref="A2:Z2"/>
    <mergeCell ref="A3:H3"/>
    <mergeCell ref="I3:N3"/>
    <mergeCell ref="O3:U3"/>
    <mergeCell ref="V3:Z3"/>
    <mergeCell ref="A8:B8"/>
    <mergeCell ref="C8:R8"/>
    <mergeCell ref="S8:Z8"/>
    <mergeCell ref="A9:B9"/>
    <mergeCell ref="C9:R9"/>
    <mergeCell ref="S9:Z9"/>
    <mergeCell ref="A4:AG4"/>
    <mergeCell ref="A5:R5"/>
    <mergeCell ref="S5:Z5"/>
    <mergeCell ref="D6:R6"/>
    <mergeCell ref="S6:Z6"/>
    <mergeCell ref="A7:B7"/>
    <mergeCell ref="C7:R7"/>
    <mergeCell ref="S7:Z7"/>
    <mergeCell ref="A12:B12"/>
    <mergeCell ref="C12:R12"/>
    <mergeCell ref="S12:Z12"/>
    <mergeCell ref="A13:B13"/>
    <mergeCell ref="C13:R13"/>
    <mergeCell ref="S13:Z13"/>
    <mergeCell ref="A10:B10"/>
    <mergeCell ref="C10:R10"/>
    <mergeCell ref="S10:Z10"/>
    <mergeCell ref="A11:B11"/>
    <mergeCell ref="C11:R11"/>
    <mergeCell ref="S11:Z11"/>
    <mergeCell ref="A18:C18"/>
    <mergeCell ref="F18:Z18"/>
    <mergeCell ref="A19:C19"/>
    <mergeCell ref="F19:Z19"/>
    <mergeCell ref="A20:C20"/>
    <mergeCell ref="F20:Z20"/>
    <mergeCell ref="A14:B14"/>
    <mergeCell ref="C14:R14"/>
    <mergeCell ref="S14:Z14"/>
    <mergeCell ref="A15:AE15"/>
    <mergeCell ref="A16:AE16"/>
    <mergeCell ref="A17:C17"/>
    <mergeCell ref="F17:Z17"/>
    <mergeCell ref="A24:C24"/>
    <mergeCell ref="F24:Z24"/>
    <mergeCell ref="A25:C25"/>
    <mergeCell ref="F25:Z25"/>
    <mergeCell ref="A26:C26"/>
    <mergeCell ref="F26:Z26"/>
    <mergeCell ref="A21:C21"/>
    <mergeCell ref="F21:Z21"/>
    <mergeCell ref="A22:C22"/>
    <mergeCell ref="F22:Z22"/>
    <mergeCell ref="A23:C23"/>
    <mergeCell ref="F23:Z23"/>
    <mergeCell ref="A27:B27"/>
    <mergeCell ref="C27:D27"/>
    <mergeCell ref="F27:AE27"/>
    <mergeCell ref="A28:AE28"/>
    <mergeCell ref="A29:AE29"/>
    <mergeCell ref="A30:G34"/>
    <mergeCell ref="H30:J30"/>
    <mergeCell ref="K30:AF30"/>
    <mergeCell ref="H31:J31"/>
    <mergeCell ref="K31:AF31"/>
    <mergeCell ref="H35:J35"/>
    <mergeCell ref="K35:AF35"/>
    <mergeCell ref="H36:J36"/>
    <mergeCell ref="K36:AF36"/>
    <mergeCell ref="H37:J37"/>
    <mergeCell ref="K37:AF37"/>
    <mergeCell ref="H32:J32"/>
    <mergeCell ref="K32:AF32"/>
    <mergeCell ref="H33:J33"/>
    <mergeCell ref="K33:AF33"/>
    <mergeCell ref="H34:J34"/>
    <mergeCell ref="K34:AF34"/>
    <mergeCell ref="A42:G43"/>
    <mergeCell ref="H42:J42"/>
    <mergeCell ref="K42:AF42"/>
    <mergeCell ref="H43:J43"/>
    <mergeCell ref="K43:AF43"/>
    <mergeCell ref="A44:AF44"/>
    <mergeCell ref="H38:J38"/>
    <mergeCell ref="K38:AF38"/>
    <mergeCell ref="H39:J39"/>
    <mergeCell ref="K39:AF39"/>
    <mergeCell ref="A40:AF40"/>
    <mergeCell ref="A41:AE41"/>
    <mergeCell ref="H50:J50"/>
    <mergeCell ref="K50:AF50"/>
    <mergeCell ref="H51:I51"/>
    <mergeCell ref="J51:K51"/>
    <mergeCell ref="L51:AE51"/>
    <mergeCell ref="A52:AE52"/>
    <mergeCell ref="A45:AE45"/>
    <mergeCell ref="A46:G51"/>
    <mergeCell ref="H46:J46"/>
    <mergeCell ref="K46:AF46"/>
    <mergeCell ref="H47:J47"/>
    <mergeCell ref="K47:AF47"/>
    <mergeCell ref="H48:J48"/>
    <mergeCell ref="K48:AF48"/>
    <mergeCell ref="H49:J49"/>
    <mergeCell ref="K49:AF49"/>
    <mergeCell ref="A53:AE53"/>
    <mergeCell ref="A54:G63"/>
    <mergeCell ref="H54:J54"/>
    <mergeCell ref="K54:AF54"/>
    <mergeCell ref="H55:J55"/>
    <mergeCell ref="K55:AE55"/>
    <mergeCell ref="H56:J56"/>
    <mergeCell ref="K56:AF56"/>
    <mergeCell ref="H57:J57"/>
    <mergeCell ref="K57:AF57"/>
    <mergeCell ref="H61:J61"/>
    <mergeCell ref="K61:AF61"/>
    <mergeCell ref="H62:J62"/>
    <mergeCell ref="K62:AF62"/>
    <mergeCell ref="H63:J63"/>
    <mergeCell ref="K63:AF63"/>
    <mergeCell ref="H58:J58"/>
    <mergeCell ref="K58:AF58"/>
    <mergeCell ref="H59:J59"/>
    <mergeCell ref="K59:AF59"/>
    <mergeCell ref="H60:J60"/>
    <mergeCell ref="K60:AF60"/>
    <mergeCell ref="A71:AF71"/>
    <mergeCell ref="A72:AF72"/>
    <mergeCell ref="AD68:AF68"/>
    <mergeCell ref="H69:J69"/>
    <mergeCell ref="K69:W69"/>
    <mergeCell ref="X69:AC69"/>
    <mergeCell ref="AD69:AE69"/>
    <mergeCell ref="H70:AE70"/>
    <mergeCell ref="A64:AF64"/>
    <mergeCell ref="A65:AF65"/>
    <mergeCell ref="A66:AE66"/>
    <mergeCell ref="A67:G70"/>
    <mergeCell ref="H67:W67"/>
    <mergeCell ref="X67:AC67"/>
    <mergeCell ref="AD67:AF67"/>
    <mergeCell ref="H68:J68"/>
    <mergeCell ref="K68:W68"/>
    <mergeCell ref="X68:AC68"/>
  </mergeCells>
  <dataValidations count="3">
    <dataValidation type="list" allowBlank="1" showInputMessage="1" sqref="X68:AC68">
      <formula1>"40%, 15%"</formula1>
    </dataValidation>
    <dataValidation type="list" allowBlank="1" showInputMessage="1" showErrorMessage="1" sqref="K68:W69">
      <formula1>"Modified Total Direct Costs (MTDC), Total Direct Costs (TDC), Salaries and Wages"</formula1>
    </dataValidation>
    <dataValidation type="list" allowBlank="1" showInputMessage="1" sqref="X69:AC69">
      <formula1>"37.5%, 13%, 8%"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workbookViewId="0">
      <selection activeCell="P26" sqref="P26"/>
    </sheetView>
  </sheetViews>
  <sheetFormatPr defaultRowHeight="15"/>
  <sheetData>
    <row r="1" spans="1:26" ht="15.75">
      <c r="A1" s="1092" t="s">
        <v>98</v>
      </c>
      <c r="B1" s="1092"/>
      <c r="C1" s="1092"/>
      <c r="D1" s="1092"/>
      <c r="E1" s="1092"/>
      <c r="F1" s="1092"/>
      <c r="G1" s="1092"/>
      <c r="H1" s="1092"/>
      <c r="I1" s="1092"/>
      <c r="J1" s="1092"/>
      <c r="K1" s="1092"/>
      <c r="L1" s="477"/>
      <c r="M1" s="477"/>
      <c r="N1" s="478"/>
      <c r="O1" s="479"/>
      <c r="P1" s="479"/>
      <c r="Q1" s="479"/>
      <c r="R1" s="479"/>
      <c r="S1" s="479"/>
      <c r="T1" s="480"/>
      <c r="U1" s="430"/>
      <c r="V1" s="430"/>
      <c r="W1" s="430"/>
      <c r="X1" s="430"/>
      <c r="Y1" s="430"/>
      <c r="Z1" s="430"/>
    </row>
    <row r="2" spans="1:26" ht="15.75">
      <c r="A2" s="1092" t="s">
        <v>99</v>
      </c>
      <c r="B2" s="1092"/>
      <c r="C2" s="1092"/>
      <c r="D2" s="1092"/>
      <c r="E2" s="1092"/>
      <c r="F2" s="1092"/>
      <c r="G2" s="1092"/>
      <c r="H2" s="1092"/>
      <c r="I2" s="1092"/>
      <c r="J2" s="1092"/>
      <c r="K2" s="1092"/>
      <c r="L2" s="477"/>
      <c r="M2" s="477"/>
      <c r="N2" s="478"/>
      <c r="O2" s="479"/>
      <c r="P2" s="479"/>
      <c r="Q2" s="479"/>
      <c r="R2" s="479"/>
      <c r="S2" s="479"/>
      <c r="T2" s="480"/>
      <c r="U2" s="430"/>
      <c r="V2" s="430"/>
      <c r="W2" s="430"/>
      <c r="X2" s="430"/>
      <c r="Y2" s="430"/>
      <c r="Z2" s="430"/>
    </row>
    <row r="3" spans="1:26" ht="15.75">
      <c r="A3" s="481"/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479"/>
      <c r="M3" s="479"/>
      <c r="N3" s="479"/>
      <c r="O3" s="479"/>
      <c r="P3" s="479"/>
      <c r="Q3" s="479"/>
      <c r="R3" s="479"/>
      <c r="S3" s="479"/>
      <c r="T3" s="480"/>
      <c r="U3" s="430"/>
      <c r="V3" s="430"/>
      <c r="W3" s="430"/>
      <c r="X3" s="430"/>
      <c r="Y3" s="430"/>
      <c r="Z3" s="430"/>
    </row>
    <row r="4" spans="1:26">
      <c r="A4" s="479"/>
      <c r="B4" s="479"/>
      <c r="C4" s="479"/>
      <c r="D4" s="479"/>
      <c r="E4" s="479"/>
      <c r="F4" s="479"/>
      <c r="G4" s="479"/>
      <c r="H4" s="479"/>
      <c r="I4" s="479"/>
      <c r="J4" s="479"/>
      <c r="K4" s="479"/>
      <c r="L4" s="479"/>
      <c r="M4" s="479"/>
      <c r="N4" s="479"/>
      <c r="O4" s="479"/>
      <c r="P4" s="479"/>
      <c r="Q4" s="479"/>
      <c r="R4" s="479"/>
      <c r="S4" s="479"/>
      <c r="T4" s="480"/>
      <c r="U4" s="430"/>
      <c r="V4" s="430"/>
      <c r="W4" s="430"/>
      <c r="X4" s="430"/>
      <c r="Y4" s="430"/>
      <c r="Z4" s="430"/>
    </row>
    <row r="5" spans="1:26">
      <c r="A5" s="479"/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79"/>
      <c r="P5" s="479"/>
      <c r="Q5" s="479" t="s">
        <v>100</v>
      </c>
      <c r="R5" s="479"/>
      <c r="S5" s="479"/>
      <c r="T5" s="480"/>
      <c r="U5" s="430"/>
      <c r="V5" s="430"/>
      <c r="W5" s="430"/>
      <c r="X5" s="430"/>
      <c r="Y5" s="430"/>
      <c r="Z5" s="430"/>
    </row>
    <row r="6" spans="1:26" ht="15.75">
      <c r="A6" s="1093" t="s">
        <v>101</v>
      </c>
      <c r="B6" s="1093"/>
      <c r="C6" s="431"/>
      <c r="D6" s="1094" t="s">
        <v>102</v>
      </c>
      <c r="E6" s="1094"/>
      <c r="F6" s="432"/>
      <c r="G6" s="1095" t="s">
        <v>103</v>
      </c>
      <c r="H6" s="1095"/>
      <c r="I6" s="432"/>
      <c r="J6" s="1096" t="s">
        <v>104</v>
      </c>
      <c r="K6" s="1096"/>
      <c r="L6" s="479"/>
      <c r="M6" s="433" t="s">
        <v>105</v>
      </c>
      <c r="N6" s="434"/>
      <c r="O6" s="435"/>
      <c r="P6" s="429"/>
      <c r="Q6" s="436" t="s">
        <v>105</v>
      </c>
      <c r="R6" s="437"/>
      <c r="S6" s="438"/>
      <c r="T6" s="480"/>
      <c r="U6" s="430"/>
      <c r="V6" s="430"/>
      <c r="W6" s="430"/>
      <c r="X6" s="430"/>
      <c r="Y6" s="430"/>
      <c r="Z6" s="430"/>
    </row>
    <row r="7" spans="1:26" ht="15.75">
      <c r="A7" s="1088" t="s">
        <v>106</v>
      </c>
      <c r="B7" s="1088"/>
      <c r="C7" s="439"/>
      <c r="D7" s="1089" t="s">
        <v>107</v>
      </c>
      <c r="E7" s="1089"/>
      <c r="F7" s="440"/>
      <c r="G7" s="1090" t="s">
        <v>108</v>
      </c>
      <c r="H7" s="1090"/>
      <c r="I7" s="440"/>
      <c r="J7" s="1091" t="s">
        <v>109</v>
      </c>
      <c r="K7" s="1091"/>
      <c r="L7" s="479"/>
      <c r="M7" s="441" t="s">
        <v>110</v>
      </c>
      <c r="N7" s="442"/>
      <c r="O7" s="443"/>
      <c r="P7" s="479"/>
      <c r="Q7" s="444" t="s">
        <v>111</v>
      </c>
      <c r="R7" s="445"/>
      <c r="S7" s="446"/>
      <c r="T7" s="480"/>
      <c r="U7" s="430"/>
      <c r="V7" s="430"/>
      <c r="W7" s="430"/>
      <c r="X7" s="430"/>
      <c r="Y7" s="430"/>
      <c r="Z7" s="430"/>
    </row>
    <row r="8" spans="1:26">
      <c r="A8" s="447"/>
      <c r="B8" s="447"/>
      <c r="C8" s="440"/>
      <c r="D8" s="448"/>
      <c r="E8" s="448"/>
      <c r="F8" s="440"/>
      <c r="G8" s="449"/>
      <c r="H8" s="449"/>
      <c r="I8" s="440"/>
      <c r="J8" s="440"/>
      <c r="K8" s="440"/>
      <c r="L8" s="479"/>
      <c r="M8" s="450"/>
      <c r="N8" s="451"/>
      <c r="O8" s="452"/>
      <c r="P8" s="479"/>
      <c r="Q8" s="453"/>
      <c r="R8" s="454"/>
      <c r="S8" s="455"/>
      <c r="T8" s="480"/>
      <c r="U8" s="430"/>
      <c r="V8" s="430"/>
      <c r="W8" s="430"/>
      <c r="X8" s="430"/>
      <c r="Y8" s="430"/>
      <c r="Z8" s="430"/>
    </row>
    <row r="9" spans="1:26">
      <c r="A9" s="456" t="s">
        <v>112</v>
      </c>
      <c r="B9" s="456" t="s">
        <v>113</v>
      </c>
      <c r="C9" s="457"/>
      <c r="D9" s="458" t="s">
        <v>114</v>
      </c>
      <c r="E9" s="458" t="s">
        <v>115</v>
      </c>
      <c r="F9" s="432"/>
      <c r="G9" s="459" t="s">
        <v>114</v>
      </c>
      <c r="H9" s="459" t="s">
        <v>115</v>
      </c>
      <c r="I9" s="432"/>
      <c r="J9" s="457" t="s">
        <v>114</v>
      </c>
      <c r="K9" s="457" t="s">
        <v>115</v>
      </c>
      <c r="L9" s="479"/>
      <c r="M9" s="460" t="s">
        <v>116</v>
      </c>
      <c r="N9" s="460" t="s">
        <v>117</v>
      </c>
      <c r="O9" s="452"/>
      <c r="P9" s="479"/>
      <c r="Q9" s="461" t="s">
        <v>116</v>
      </c>
      <c r="R9" s="461" t="s">
        <v>117</v>
      </c>
      <c r="S9" s="455"/>
      <c r="T9" s="480"/>
      <c r="U9" s="430"/>
      <c r="V9" s="430"/>
      <c r="W9" s="430"/>
      <c r="X9" s="430"/>
      <c r="Y9" s="430"/>
      <c r="Z9" s="430"/>
    </row>
    <row r="10" spans="1:26">
      <c r="A10" s="482"/>
      <c r="B10" s="482"/>
      <c r="C10" s="482"/>
      <c r="D10" s="482"/>
      <c r="E10" s="482"/>
      <c r="F10" s="482"/>
      <c r="G10" s="483"/>
      <c r="H10" s="483"/>
      <c r="I10" s="482"/>
      <c r="J10" s="482"/>
      <c r="K10" s="482"/>
      <c r="L10" s="482"/>
      <c r="M10" s="482"/>
      <c r="N10" s="462"/>
      <c r="O10" s="484"/>
      <c r="P10" s="479"/>
      <c r="Q10" s="482"/>
      <c r="R10" s="462"/>
      <c r="S10" s="484"/>
      <c r="T10" s="480"/>
      <c r="U10" s="430"/>
      <c r="V10" s="430"/>
      <c r="W10" s="430"/>
      <c r="X10" s="430"/>
      <c r="Y10" s="430"/>
      <c r="Z10" s="430"/>
    </row>
    <row r="11" spans="1:26">
      <c r="A11" s="463"/>
      <c r="B11" s="464">
        <f>A11*0.03</f>
        <v>0</v>
      </c>
      <c r="C11" s="465"/>
      <c r="D11" s="463"/>
      <c r="E11" s="464">
        <f>D11*0.09</f>
        <v>0</v>
      </c>
      <c r="F11" s="466"/>
      <c r="G11" s="467"/>
      <c r="H11" s="468">
        <f>(G11*0.09)/2</f>
        <v>0</v>
      </c>
      <c r="I11" s="469"/>
      <c r="J11" s="463"/>
      <c r="K11" s="464">
        <f>J11*0.12</f>
        <v>0</v>
      </c>
      <c r="L11" s="479"/>
      <c r="M11" s="470">
        <v>0</v>
      </c>
      <c r="N11" s="471">
        <f>M11/9</f>
        <v>0</v>
      </c>
      <c r="O11" s="484"/>
      <c r="P11" s="479"/>
      <c r="Q11" s="470">
        <v>0</v>
      </c>
      <c r="R11" s="472">
        <f>Q11/4.5</f>
        <v>0</v>
      </c>
      <c r="S11" s="484"/>
      <c r="T11" s="480"/>
      <c r="U11" s="430"/>
      <c r="V11" s="430"/>
      <c r="W11" s="430"/>
      <c r="X11" s="430"/>
      <c r="Y11" s="430"/>
      <c r="Z11" s="430"/>
    </row>
    <row r="12" spans="1:26" ht="15.75" thickBot="1">
      <c r="A12" s="473"/>
      <c r="B12" s="474"/>
      <c r="C12" s="474"/>
      <c r="D12" s="473"/>
      <c r="E12" s="474"/>
      <c r="F12" s="473"/>
      <c r="G12" s="475"/>
      <c r="H12" s="485"/>
      <c r="I12" s="473"/>
      <c r="J12" s="473"/>
      <c r="K12" s="474"/>
      <c r="L12" s="479"/>
      <c r="M12" s="486"/>
      <c r="N12" s="476"/>
      <c r="O12" s="486"/>
      <c r="P12" s="479"/>
      <c r="Q12" s="486"/>
      <c r="R12" s="486"/>
      <c r="S12" s="486"/>
      <c r="T12" s="480"/>
      <c r="U12" s="430"/>
      <c r="V12" s="430"/>
      <c r="W12" s="430"/>
      <c r="X12" s="430"/>
      <c r="Y12" s="430"/>
      <c r="Z12" s="430"/>
    </row>
    <row r="13" spans="1:26">
      <c r="A13" s="479"/>
      <c r="B13" s="479"/>
      <c r="C13" s="479"/>
      <c r="D13" s="479"/>
      <c r="E13" s="487"/>
      <c r="F13" s="479"/>
      <c r="G13" s="479"/>
      <c r="H13" s="479"/>
      <c r="I13" s="479"/>
      <c r="J13" s="479"/>
      <c r="K13" s="487"/>
      <c r="L13" s="479"/>
      <c r="M13" s="479"/>
      <c r="N13" s="479"/>
      <c r="O13" s="487"/>
      <c r="P13" s="479"/>
      <c r="Q13" s="479"/>
      <c r="R13" s="479"/>
      <c r="S13" s="479"/>
      <c r="T13" s="480"/>
      <c r="U13" s="430"/>
      <c r="V13" s="430"/>
      <c r="W13" s="430"/>
      <c r="X13" s="430"/>
      <c r="Y13" s="430"/>
      <c r="Z13" s="430"/>
    </row>
    <row r="14" spans="1:26">
      <c r="A14" s="488" t="s">
        <v>118</v>
      </c>
      <c r="B14" s="489"/>
      <c r="C14" s="489"/>
      <c r="D14" s="488"/>
      <c r="E14" s="488"/>
      <c r="F14" s="488"/>
      <c r="G14" s="488"/>
      <c r="H14" s="489"/>
      <c r="I14" s="489"/>
      <c r="J14" s="488"/>
      <c r="K14" s="488"/>
      <c r="L14" s="490"/>
      <c r="M14" s="491"/>
      <c r="N14" s="479"/>
      <c r="O14" s="479"/>
      <c r="P14" s="479"/>
      <c r="Q14" s="479"/>
      <c r="R14" s="479"/>
      <c r="S14" s="479"/>
      <c r="T14" s="480"/>
      <c r="U14" s="430"/>
      <c r="V14" s="430"/>
      <c r="W14" s="430"/>
      <c r="X14" s="430"/>
      <c r="Y14" s="430"/>
      <c r="Z14" s="430"/>
    </row>
    <row r="15" spans="1:26">
      <c r="A15" s="488"/>
      <c r="B15" s="489"/>
      <c r="C15" s="489"/>
      <c r="D15" s="488"/>
      <c r="E15" s="488"/>
      <c r="F15" s="488"/>
      <c r="G15" s="488"/>
      <c r="H15" s="489"/>
      <c r="I15" s="489"/>
      <c r="J15" s="488"/>
      <c r="K15" s="488"/>
      <c r="L15" s="490"/>
      <c r="M15" s="491"/>
      <c r="N15" s="479"/>
      <c r="O15" s="479"/>
      <c r="P15" s="479"/>
      <c r="Q15" s="479"/>
      <c r="R15" s="479"/>
      <c r="S15" s="479"/>
      <c r="T15" s="480"/>
      <c r="U15" s="430"/>
      <c r="V15" s="430"/>
      <c r="W15" s="430"/>
      <c r="X15" s="430"/>
      <c r="Y15" s="430"/>
      <c r="Z15" s="430"/>
    </row>
    <row r="16" spans="1:26">
      <c r="A16" s="492" t="s">
        <v>119</v>
      </c>
      <c r="B16" s="493"/>
      <c r="C16" s="493"/>
      <c r="D16" s="492"/>
      <c r="E16" s="492"/>
      <c r="F16" s="492"/>
      <c r="G16" s="492"/>
      <c r="H16" s="493"/>
      <c r="I16" s="493"/>
      <c r="J16" s="492"/>
      <c r="K16" s="492"/>
      <c r="L16" s="494"/>
      <c r="M16" s="491"/>
      <c r="N16" s="479"/>
      <c r="O16" s="479"/>
      <c r="P16" s="479"/>
      <c r="Q16" s="479"/>
      <c r="R16" s="479"/>
      <c r="S16" s="479"/>
      <c r="T16" s="480"/>
      <c r="U16" s="430"/>
      <c r="V16" s="430"/>
      <c r="W16" s="430"/>
      <c r="X16" s="430"/>
      <c r="Y16" s="430"/>
      <c r="Z16" s="430"/>
    </row>
    <row r="17" spans="1:26">
      <c r="A17" s="492"/>
      <c r="B17" s="493"/>
      <c r="C17" s="493"/>
      <c r="D17" s="492"/>
      <c r="E17" s="492"/>
      <c r="F17" s="492"/>
      <c r="G17" s="492"/>
      <c r="H17" s="493"/>
      <c r="I17" s="493"/>
      <c r="J17" s="492"/>
      <c r="K17" s="492"/>
      <c r="L17" s="494"/>
      <c r="M17" s="491"/>
      <c r="N17" s="479"/>
      <c r="O17" s="479"/>
      <c r="P17" s="479"/>
      <c r="Q17" s="479"/>
      <c r="R17" s="479"/>
      <c r="S17" s="479"/>
      <c r="T17" s="480"/>
      <c r="U17" s="430"/>
      <c r="V17" s="430"/>
      <c r="W17" s="430"/>
      <c r="X17" s="430"/>
      <c r="Y17" s="430"/>
      <c r="Z17" s="430"/>
    </row>
    <row r="18" spans="1:26">
      <c r="A18" s="495"/>
      <c r="B18" s="496"/>
      <c r="C18" s="496"/>
      <c r="D18" s="495"/>
      <c r="E18" s="495"/>
      <c r="F18" s="495"/>
      <c r="G18" s="495"/>
      <c r="H18" s="496"/>
      <c r="I18" s="496"/>
      <c r="J18" s="495"/>
      <c r="K18" s="495"/>
      <c r="L18" s="496"/>
      <c r="M18" s="495"/>
      <c r="N18" s="479"/>
      <c r="O18" s="479"/>
      <c r="P18" s="479"/>
      <c r="Q18" s="479"/>
      <c r="R18" s="479"/>
      <c r="S18" s="479"/>
      <c r="T18" s="480"/>
      <c r="U18" s="430"/>
      <c r="V18" s="430"/>
      <c r="W18" s="430"/>
      <c r="X18" s="430"/>
      <c r="Y18" s="430"/>
      <c r="Z18" s="430"/>
    </row>
    <row r="19" spans="1:26">
      <c r="A19" s="497" t="s">
        <v>120</v>
      </c>
      <c r="B19" s="497"/>
      <c r="C19" s="497"/>
      <c r="D19" s="497"/>
      <c r="E19" s="497"/>
      <c r="F19" s="497"/>
      <c r="G19" s="497"/>
      <c r="H19" s="498"/>
      <c r="I19" s="498"/>
      <c r="J19" s="497"/>
      <c r="K19" s="497"/>
      <c r="L19" s="496"/>
      <c r="M19" s="495"/>
      <c r="N19" s="479"/>
      <c r="O19" s="479"/>
      <c r="P19" s="479"/>
      <c r="Q19" s="479"/>
      <c r="R19" s="479"/>
      <c r="S19" s="479"/>
      <c r="T19" s="480"/>
      <c r="U19" s="430"/>
      <c r="V19" s="430"/>
      <c r="W19" s="430"/>
      <c r="X19" s="430"/>
      <c r="Y19" s="430"/>
      <c r="Z19" s="430"/>
    </row>
    <row r="20" spans="1:26">
      <c r="A20" s="497"/>
      <c r="B20" s="497"/>
      <c r="C20" s="497"/>
      <c r="D20" s="497"/>
      <c r="E20" s="497"/>
      <c r="F20" s="497"/>
      <c r="G20" s="497"/>
      <c r="H20" s="498"/>
      <c r="I20" s="498"/>
      <c r="J20" s="497"/>
      <c r="K20" s="497"/>
      <c r="L20" s="496"/>
      <c r="M20" s="495"/>
      <c r="N20" s="479"/>
      <c r="O20" s="479"/>
      <c r="P20" s="479"/>
      <c r="Q20" s="479"/>
      <c r="R20" s="479"/>
      <c r="S20" s="479"/>
      <c r="T20" s="480"/>
      <c r="U20" s="430"/>
      <c r="V20" s="430"/>
      <c r="W20" s="430"/>
      <c r="X20" s="430"/>
      <c r="Y20" s="430"/>
      <c r="Z20" s="430"/>
    </row>
    <row r="21" spans="1:26">
      <c r="A21" s="497" t="s">
        <v>121</v>
      </c>
      <c r="B21" s="497"/>
      <c r="C21" s="495"/>
      <c r="D21" s="499" t="s">
        <v>122</v>
      </c>
      <c r="E21" s="497"/>
      <c r="F21" s="497"/>
      <c r="G21" s="497" t="s">
        <v>123</v>
      </c>
      <c r="H21" s="498"/>
      <c r="I21" s="497"/>
      <c r="J21" s="497"/>
      <c r="K21" s="497"/>
      <c r="L21" s="495"/>
      <c r="M21" s="495"/>
      <c r="N21" s="479"/>
      <c r="O21" s="479"/>
      <c r="P21" s="479"/>
      <c r="Q21" s="479"/>
      <c r="R21" s="479"/>
      <c r="S21" s="479"/>
      <c r="T21" s="480"/>
      <c r="U21" s="430"/>
      <c r="V21" s="430"/>
      <c r="W21" s="430"/>
      <c r="X21" s="430"/>
      <c r="Y21" s="430"/>
      <c r="Z21" s="430"/>
    </row>
    <row r="22" spans="1:26">
      <c r="A22" s="497" t="s">
        <v>124</v>
      </c>
      <c r="B22" s="497"/>
      <c r="C22" s="495"/>
      <c r="D22" s="499" t="s">
        <v>125</v>
      </c>
      <c r="E22" s="497"/>
      <c r="F22" s="497"/>
      <c r="G22" s="497"/>
      <c r="H22" s="498"/>
      <c r="I22" s="497"/>
      <c r="J22" s="497"/>
      <c r="K22" s="497"/>
      <c r="L22" s="495"/>
      <c r="M22" s="495"/>
      <c r="N22" s="479"/>
      <c r="O22" s="479"/>
      <c r="P22" s="479"/>
      <c r="Q22" s="479"/>
      <c r="R22" s="479"/>
      <c r="S22" s="479"/>
      <c r="T22" s="480"/>
      <c r="U22" s="430"/>
      <c r="V22" s="430"/>
      <c r="W22" s="430"/>
      <c r="X22" s="430"/>
      <c r="Y22" s="430"/>
      <c r="Z22" s="430"/>
    </row>
    <row r="23" spans="1:26">
      <c r="A23" s="497" t="s">
        <v>126</v>
      </c>
      <c r="B23" s="497"/>
      <c r="C23" s="495"/>
      <c r="D23" s="499" t="s">
        <v>127</v>
      </c>
      <c r="E23" s="497"/>
      <c r="F23" s="497"/>
      <c r="G23" s="497"/>
      <c r="H23" s="498"/>
      <c r="I23" s="497"/>
      <c r="J23" s="497"/>
      <c r="K23" s="497"/>
      <c r="L23" s="495"/>
      <c r="M23" s="495"/>
      <c r="N23" s="479"/>
      <c r="O23" s="479"/>
      <c r="P23" s="479"/>
      <c r="Q23" s="479"/>
      <c r="R23" s="479"/>
      <c r="S23" s="479"/>
      <c r="T23" s="480"/>
      <c r="U23" s="430"/>
      <c r="V23" s="430"/>
      <c r="W23" s="430"/>
      <c r="X23" s="430"/>
      <c r="Y23" s="430"/>
      <c r="Z23" s="430"/>
    </row>
    <row r="24" spans="1:26">
      <c r="A24" s="497" t="s">
        <v>49</v>
      </c>
      <c r="B24" s="497"/>
      <c r="C24" s="497"/>
      <c r="D24" s="497"/>
      <c r="E24" s="497"/>
      <c r="F24" s="497"/>
      <c r="G24" s="497"/>
      <c r="H24" s="498"/>
      <c r="I24" s="498"/>
      <c r="J24" s="497"/>
      <c r="K24" s="497"/>
      <c r="L24" s="496"/>
      <c r="M24" s="495"/>
      <c r="N24" s="479"/>
      <c r="O24" s="479"/>
      <c r="P24" s="479"/>
      <c r="Q24" s="479"/>
      <c r="R24" s="479"/>
      <c r="S24" s="479"/>
      <c r="T24" s="480"/>
      <c r="U24" s="430"/>
      <c r="V24" s="430"/>
      <c r="W24" s="430"/>
      <c r="X24" s="430"/>
      <c r="Y24" s="430"/>
      <c r="Z24" s="430"/>
    </row>
    <row r="25" spans="1:26">
      <c r="A25" s="497" t="s">
        <v>128</v>
      </c>
      <c r="B25" s="497"/>
      <c r="C25" s="497"/>
      <c r="D25" s="497"/>
      <c r="E25" s="497"/>
      <c r="F25" s="497"/>
      <c r="G25" s="497"/>
      <c r="H25" s="498"/>
      <c r="I25" s="498"/>
      <c r="J25" s="497"/>
      <c r="K25" s="497"/>
      <c r="L25" s="496"/>
      <c r="M25" s="495"/>
      <c r="N25" s="479"/>
      <c r="O25" s="479"/>
      <c r="P25" s="479"/>
      <c r="Q25" s="479"/>
      <c r="R25" s="479"/>
      <c r="S25" s="479"/>
      <c r="T25" s="480"/>
      <c r="U25" s="430"/>
      <c r="V25" s="430"/>
      <c r="W25" s="430"/>
      <c r="X25" s="430"/>
      <c r="Y25" s="430"/>
      <c r="Z25" s="430"/>
    </row>
    <row r="26" spans="1:26">
      <c r="A26" s="497" t="s">
        <v>129</v>
      </c>
      <c r="B26" s="497"/>
      <c r="C26" s="497"/>
      <c r="D26" s="497"/>
      <c r="E26" s="497"/>
      <c r="F26" s="497"/>
      <c r="G26" s="497"/>
      <c r="H26" s="498"/>
      <c r="I26" s="498"/>
      <c r="J26" s="497"/>
      <c r="K26" s="497"/>
      <c r="L26" s="496"/>
      <c r="M26" s="495"/>
      <c r="N26" s="479"/>
      <c r="O26" s="479"/>
      <c r="P26" s="479"/>
      <c r="Q26" s="479"/>
      <c r="R26" s="479"/>
      <c r="S26" s="479"/>
      <c r="T26" s="480"/>
      <c r="U26" s="430"/>
      <c r="V26" s="430"/>
      <c r="W26" s="430"/>
      <c r="X26" s="430"/>
      <c r="Y26" s="430"/>
      <c r="Z26" s="430"/>
    </row>
    <row r="27" spans="1:26">
      <c r="A27" s="500"/>
      <c r="B27" s="479"/>
      <c r="C27" s="479"/>
      <c r="D27" s="479"/>
      <c r="E27" s="479"/>
      <c r="F27" s="479"/>
      <c r="G27" s="479"/>
      <c r="H27" s="487"/>
      <c r="I27" s="487"/>
      <c r="J27" s="479"/>
      <c r="K27" s="479"/>
      <c r="L27" s="487"/>
      <c r="M27" s="479"/>
      <c r="N27" s="479"/>
      <c r="O27" s="479"/>
      <c r="P27" s="479"/>
      <c r="Q27" s="479"/>
      <c r="R27" s="479"/>
      <c r="S27" s="479"/>
      <c r="T27" s="480"/>
      <c r="U27" s="430"/>
      <c r="V27" s="430"/>
      <c r="W27" s="430"/>
      <c r="X27" s="430"/>
      <c r="Y27" s="430"/>
      <c r="Z27" s="430"/>
    </row>
    <row r="28" spans="1:26">
      <c r="A28" s="480"/>
      <c r="B28" s="501"/>
      <c r="C28" s="501"/>
      <c r="D28" s="480"/>
      <c r="E28" s="480"/>
      <c r="F28" s="480"/>
      <c r="G28" s="480"/>
      <c r="H28" s="502"/>
      <c r="I28" s="502"/>
      <c r="J28" s="480"/>
      <c r="K28" s="480"/>
      <c r="L28" s="502"/>
      <c r="M28" s="480"/>
      <c r="N28" s="480"/>
      <c r="O28" s="480"/>
      <c r="P28" s="480"/>
      <c r="Q28" s="480"/>
      <c r="R28" s="480"/>
      <c r="S28" s="480"/>
      <c r="T28" s="480"/>
      <c r="U28" s="430"/>
      <c r="V28" s="430"/>
      <c r="W28" s="430"/>
      <c r="X28" s="430"/>
      <c r="Y28" s="430"/>
      <c r="Z28" s="430"/>
    </row>
    <row r="29" spans="1:26">
      <c r="A29" s="501"/>
      <c r="B29" s="480"/>
      <c r="C29" s="480"/>
      <c r="D29" s="503"/>
      <c r="E29" s="503"/>
      <c r="F29" s="503"/>
      <c r="G29" s="503"/>
      <c r="H29" s="503"/>
      <c r="I29" s="502"/>
      <c r="J29" s="480"/>
      <c r="K29" s="480"/>
      <c r="L29" s="480"/>
      <c r="M29" s="480"/>
      <c r="N29" s="480"/>
      <c r="O29" s="480"/>
      <c r="P29" s="480"/>
      <c r="Q29" s="480"/>
      <c r="R29" s="480"/>
      <c r="S29" s="480"/>
      <c r="T29" s="480"/>
      <c r="U29" s="430"/>
      <c r="V29" s="430"/>
      <c r="W29" s="430"/>
      <c r="X29" s="430"/>
      <c r="Y29" s="430"/>
      <c r="Z29" s="430"/>
    </row>
    <row r="30" spans="1:26">
      <c r="A30" s="501"/>
      <c r="B30" s="480"/>
      <c r="C30" s="480"/>
      <c r="D30" s="503"/>
      <c r="E30" s="503"/>
      <c r="F30" s="503"/>
      <c r="G30" s="503"/>
      <c r="H30" s="503"/>
      <c r="I30" s="480"/>
      <c r="J30" s="480"/>
      <c r="K30" s="480"/>
      <c r="L30" s="480"/>
      <c r="M30" s="480"/>
      <c r="N30" s="480"/>
      <c r="O30" s="480"/>
      <c r="P30" s="480"/>
      <c r="Q30" s="480"/>
      <c r="R30" s="480"/>
      <c r="S30" s="480"/>
      <c r="T30" s="480"/>
      <c r="U30" s="430"/>
      <c r="V30" s="430"/>
      <c r="W30" s="430"/>
      <c r="X30" s="430"/>
      <c r="Y30" s="430"/>
      <c r="Z30" s="430"/>
    </row>
    <row r="31" spans="1:26">
      <c r="A31" s="480"/>
      <c r="B31" s="480"/>
      <c r="C31" s="480"/>
      <c r="D31" s="503"/>
      <c r="E31" s="503"/>
      <c r="F31" s="503"/>
      <c r="G31" s="503"/>
      <c r="H31" s="503"/>
      <c r="I31" s="480"/>
      <c r="J31" s="480"/>
      <c r="K31" s="480"/>
      <c r="L31" s="480"/>
      <c r="M31" s="480"/>
      <c r="N31" s="480"/>
      <c r="O31" s="480"/>
      <c r="P31" s="480"/>
      <c r="Q31" s="480"/>
      <c r="R31" s="480"/>
      <c r="S31" s="480"/>
      <c r="T31" s="480"/>
      <c r="U31" s="430"/>
      <c r="V31" s="430"/>
      <c r="W31" s="430"/>
      <c r="X31" s="430"/>
      <c r="Y31" s="430"/>
      <c r="Z31" s="430"/>
    </row>
    <row r="32" spans="1:26">
      <c r="A32" s="480"/>
      <c r="B32" s="480"/>
      <c r="C32" s="480"/>
      <c r="D32" s="480"/>
      <c r="E32" s="480"/>
      <c r="F32" s="480"/>
      <c r="G32" s="480"/>
      <c r="H32" s="480"/>
      <c r="I32" s="480"/>
      <c r="J32" s="480"/>
      <c r="K32" s="480"/>
      <c r="L32" s="480"/>
      <c r="M32" s="480"/>
      <c r="N32" s="480"/>
      <c r="O32" s="480"/>
      <c r="P32" s="480"/>
      <c r="Q32" s="480"/>
      <c r="R32" s="480"/>
      <c r="S32" s="480"/>
      <c r="T32" s="480"/>
      <c r="U32" s="430"/>
      <c r="V32" s="430"/>
      <c r="W32" s="430"/>
      <c r="X32" s="430"/>
      <c r="Y32" s="430"/>
      <c r="Z32" s="430"/>
    </row>
    <row r="33" spans="1:26">
      <c r="A33" s="480"/>
      <c r="B33" s="480"/>
      <c r="C33" s="480"/>
      <c r="D33" s="480"/>
      <c r="E33" s="480"/>
      <c r="F33" s="480"/>
      <c r="G33" s="480"/>
      <c r="H33" s="480"/>
      <c r="I33" s="480"/>
      <c r="J33" s="480"/>
      <c r="K33" s="480"/>
      <c r="L33" s="480"/>
      <c r="M33" s="480"/>
      <c r="N33" s="480"/>
      <c r="O33" s="480"/>
      <c r="P33" s="480"/>
      <c r="Q33" s="480"/>
      <c r="R33" s="480"/>
      <c r="S33" s="480"/>
      <c r="T33" s="480"/>
      <c r="U33" s="430"/>
      <c r="V33" s="430"/>
      <c r="W33" s="430"/>
      <c r="X33" s="430"/>
      <c r="Y33" s="430"/>
      <c r="Z33" s="430"/>
    </row>
    <row r="34" spans="1:26">
      <c r="A34" s="480"/>
      <c r="B34" s="480"/>
      <c r="C34" s="480"/>
      <c r="D34" s="503"/>
      <c r="E34" s="503"/>
      <c r="F34" s="503"/>
      <c r="G34" s="503"/>
      <c r="H34" s="503"/>
      <c r="I34" s="480"/>
      <c r="J34" s="480"/>
      <c r="K34" s="480"/>
      <c r="L34" s="480"/>
      <c r="M34" s="480"/>
      <c r="N34" s="480"/>
      <c r="O34" s="480"/>
      <c r="P34" s="480"/>
      <c r="Q34" s="480"/>
      <c r="R34" s="480"/>
      <c r="S34" s="480"/>
      <c r="T34" s="480"/>
      <c r="U34" s="430"/>
      <c r="V34" s="430"/>
      <c r="W34" s="430"/>
      <c r="X34" s="430"/>
      <c r="Y34" s="430"/>
      <c r="Z34" s="430"/>
    </row>
    <row r="35" spans="1:26">
      <c r="A35" s="480"/>
      <c r="B35" s="480"/>
      <c r="C35" s="480"/>
      <c r="D35" s="503"/>
      <c r="E35" s="503"/>
      <c r="F35" s="503"/>
      <c r="G35" s="503"/>
      <c r="H35" s="503"/>
      <c r="I35" s="480"/>
      <c r="J35" s="480"/>
      <c r="K35" s="480"/>
      <c r="L35" s="480"/>
      <c r="M35" s="480"/>
      <c r="N35" s="480"/>
      <c r="O35" s="480"/>
      <c r="P35" s="480"/>
      <c r="Q35" s="480"/>
      <c r="R35" s="480"/>
      <c r="S35" s="480"/>
      <c r="T35" s="480"/>
      <c r="U35" s="430"/>
      <c r="V35" s="430"/>
      <c r="W35" s="430"/>
      <c r="X35" s="430"/>
      <c r="Y35" s="430"/>
      <c r="Z35" s="430"/>
    </row>
    <row r="36" spans="1:26">
      <c r="A36" s="480"/>
      <c r="B36" s="480"/>
      <c r="C36" s="480"/>
      <c r="D36" s="503"/>
      <c r="E36" s="503"/>
      <c r="F36" s="503"/>
      <c r="G36" s="503"/>
      <c r="H36" s="503"/>
      <c r="I36" s="480"/>
      <c r="J36" s="480"/>
      <c r="K36" s="480"/>
      <c r="L36" s="480"/>
      <c r="M36" s="480"/>
      <c r="N36" s="480"/>
      <c r="O36" s="480"/>
      <c r="P36" s="480"/>
      <c r="Q36" s="480"/>
      <c r="R36" s="480"/>
      <c r="S36" s="480"/>
      <c r="T36" s="480"/>
      <c r="U36" s="430"/>
      <c r="V36" s="430"/>
      <c r="W36" s="430"/>
      <c r="X36" s="430"/>
      <c r="Y36" s="430"/>
      <c r="Z36" s="430"/>
    </row>
    <row r="37" spans="1:26">
      <c r="A37" s="430"/>
      <c r="B37" s="430"/>
      <c r="C37" s="430"/>
      <c r="D37" s="430"/>
      <c r="E37" s="430"/>
      <c r="F37" s="430"/>
      <c r="G37" s="430"/>
      <c r="H37" s="430"/>
      <c r="I37" s="430"/>
      <c r="J37" s="430"/>
      <c r="K37" s="430"/>
      <c r="L37" s="430"/>
      <c r="M37" s="430"/>
      <c r="N37" s="430"/>
      <c r="O37" s="430"/>
      <c r="P37" s="430"/>
      <c r="Q37" s="430"/>
      <c r="R37" s="430"/>
      <c r="S37" s="430"/>
      <c r="T37" s="430"/>
      <c r="U37" s="430"/>
      <c r="V37" s="430"/>
      <c r="W37" s="430"/>
      <c r="X37" s="430"/>
      <c r="Y37" s="430"/>
      <c r="Z37" s="430"/>
    </row>
    <row r="38" spans="1:26">
      <c r="A38" s="430"/>
      <c r="B38" s="430"/>
      <c r="C38" s="430"/>
      <c r="D38" s="430"/>
      <c r="E38" s="430"/>
      <c r="F38" s="430"/>
      <c r="G38" s="430"/>
      <c r="H38" s="430"/>
      <c r="I38" s="430"/>
      <c r="J38" s="430"/>
      <c r="K38" s="430"/>
      <c r="L38" s="430"/>
      <c r="M38" s="430"/>
      <c r="N38" s="430"/>
      <c r="O38" s="430"/>
      <c r="P38" s="430"/>
      <c r="Q38" s="430"/>
      <c r="R38" s="430"/>
      <c r="S38" s="430"/>
      <c r="T38" s="430"/>
      <c r="U38" s="430"/>
      <c r="V38" s="430"/>
      <c r="W38" s="430"/>
      <c r="X38" s="430"/>
      <c r="Y38" s="430"/>
      <c r="Z38" s="430"/>
    </row>
    <row r="39" spans="1:26">
      <c r="A39" s="430"/>
      <c r="B39" s="430"/>
      <c r="C39" s="430"/>
      <c r="D39" s="430"/>
      <c r="E39" s="430"/>
      <c r="F39" s="430"/>
      <c r="G39" s="430"/>
      <c r="H39" s="430"/>
      <c r="I39" s="430"/>
      <c r="J39" s="430"/>
      <c r="K39" s="430"/>
      <c r="L39" s="430"/>
      <c r="M39" s="430"/>
      <c r="N39" s="430"/>
      <c r="O39" s="430"/>
      <c r="P39" s="430"/>
      <c r="Q39" s="430"/>
      <c r="R39" s="430"/>
      <c r="S39" s="430"/>
      <c r="T39" s="430"/>
      <c r="U39" s="430"/>
      <c r="V39" s="430"/>
      <c r="W39" s="430"/>
      <c r="X39" s="430"/>
      <c r="Y39" s="430"/>
      <c r="Z39" s="430"/>
    </row>
    <row r="40" spans="1:26">
      <c r="A40" s="430"/>
      <c r="B40" s="430"/>
      <c r="C40" s="430"/>
      <c r="D40" s="430"/>
      <c r="E40" s="430"/>
      <c r="F40" s="430"/>
      <c r="G40" s="430"/>
      <c r="H40" s="430"/>
      <c r="I40" s="430"/>
      <c r="J40" s="430"/>
      <c r="K40" s="430"/>
      <c r="L40" s="430"/>
      <c r="M40" s="430"/>
      <c r="N40" s="430"/>
      <c r="O40" s="430"/>
      <c r="P40" s="430"/>
      <c r="Q40" s="430"/>
      <c r="R40" s="430"/>
      <c r="S40" s="430"/>
      <c r="T40" s="430"/>
      <c r="U40" s="430"/>
      <c r="V40" s="430"/>
      <c r="W40" s="430"/>
      <c r="X40" s="430"/>
      <c r="Y40" s="430"/>
      <c r="Z40" s="430"/>
    </row>
  </sheetData>
  <mergeCells count="10">
    <mergeCell ref="A7:B7"/>
    <mergeCell ref="D7:E7"/>
    <mergeCell ref="G7:H7"/>
    <mergeCell ref="J7:K7"/>
    <mergeCell ref="A1:K1"/>
    <mergeCell ref="A2:K2"/>
    <mergeCell ref="A6:B6"/>
    <mergeCell ref="D6:E6"/>
    <mergeCell ref="G6:H6"/>
    <mergeCell ref="J6:K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67D174531375418F0E6ABD047A7E00" ma:contentTypeVersion="6" ma:contentTypeDescription="Create a new document." ma:contentTypeScope="" ma:versionID="e75be2d1e5aedf863ba8fa9c1da92113">
  <xsd:schema xmlns:xsd="http://www.w3.org/2001/XMLSchema" xmlns:xs="http://www.w3.org/2001/XMLSchema" xmlns:p="http://schemas.microsoft.com/office/2006/metadata/properties" xmlns:ns3="149663a7-af49-4906-b39a-4818e847926e" targetNamespace="http://schemas.microsoft.com/office/2006/metadata/properties" ma:root="true" ma:fieldsID="341344768151e507f9bc75303b6bf474" ns3:_="">
    <xsd:import namespace="149663a7-af49-4906-b39a-4818e847926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9663a7-af49-4906-b39a-4818e84792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1062F9-F703-4112-9849-681A25DCDA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D7225E-E96C-4B12-9A12-1EDAB4606476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149663a7-af49-4906-b39a-4818e847926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20FB549-C18E-4528-896F-523D18BEE6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9663a7-af49-4906-b39a-4818e84792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INSTRUCTIONS</vt:lpstr>
      <vt:lpstr>Year 1</vt:lpstr>
      <vt:lpstr>Year 2</vt:lpstr>
      <vt:lpstr>Year 3</vt:lpstr>
      <vt:lpstr>Year 4</vt:lpstr>
      <vt:lpstr>Year 5</vt:lpstr>
      <vt:lpstr>Cumulative</vt:lpstr>
      <vt:lpstr>Effort Conversion</vt:lpstr>
    </vt:vector>
  </TitlesOfParts>
  <Company>University of West Georgia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Webster</dc:creator>
  <cp:lastModifiedBy>Windows User</cp:lastModifiedBy>
  <cp:lastPrinted>2022-03-24T14:34:32Z</cp:lastPrinted>
  <dcterms:created xsi:type="dcterms:W3CDTF">2022-03-23T15:22:06Z</dcterms:created>
  <dcterms:modified xsi:type="dcterms:W3CDTF">2022-05-05T15:37:56Z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0x010100CC67D174531375418F0E6ABD047A7E00</vt:lpwstr>
  </property>
</Properties>
</file>