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ilam\Documents\Website Spreadsheets\Evaluation Data\"/>
    </mc:Choice>
  </mc:AlternateContent>
  <bookViews>
    <workbookView xWindow="0" yWindow="600" windowWidth="18870" windowHeight="7680"/>
  </bookViews>
  <sheets>
    <sheet name="I.B. CourseDenWebCT" sheetId="2" r:id="rId1"/>
  </sheets>
  <calcPr calcId="162913"/>
</workbook>
</file>

<file path=xl/calcChain.xml><?xml version="1.0" encoding="utf-8"?>
<calcChain xmlns="http://schemas.openxmlformats.org/spreadsheetml/2006/main">
  <c r="G31" i="2" l="1"/>
  <c r="F31" i="2"/>
  <c r="E31" i="2"/>
  <c r="D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27" i="2"/>
  <c r="F27" i="2"/>
  <c r="E27" i="2"/>
  <c r="D27" i="2"/>
  <c r="C27" i="2"/>
  <c r="B27" i="2"/>
  <c r="G26" i="2"/>
  <c r="F26" i="2"/>
  <c r="E26" i="2"/>
  <c r="D26" i="2"/>
  <c r="C26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E18" i="2"/>
  <c r="D18" i="2"/>
  <c r="E17" i="2"/>
  <c r="D17" i="2"/>
  <c r="G16" i="2"/>
  <c r="F16" i="2"/>
  <c r="C16" i="2"/>
  <c r="B16" i="2"/>
  <c r="E15" i="2"/>
  <c r="D15" i="2"/>
  <c r="E14" i="2"/>
  <c r="D14" i="2"/>
  <c r="E13" i="2"/>
  <c r="D13" i="2"/>
  <c r="E12" i="2"/>
  <c r="D12" i="2"/>
  <c r="G11" i="2"/>
  <c r="F11" i="2"/>
  <c r="C11" i="2"/>
  <c r="B11" i="2"/>
  <c r="E10" i="2"/>
  <c r="D10" i="2"/>
  <c r="E9" i="2"/>
  <c r="D9" i="2"/>
  <c r="G8" i="2"/>
  <c r="F8" i="2"/>
  <c r="E8" i="2"/>
  <c r="D8" i="2"/>
  <c r="G7" i="2"/>
  <c r="F7" i="2"/>
  <c r="E7" i="2"/>
  <c r="D7" i="2"/>
  <c r="G6" i="2"/>
  <c r="F6" i="2"/>
  <c r="C6" i="2"/>
  <c r="B6" i="2"/>
  <c r="G5" i="2"/>
  <c r="F5" i="2"/>
  <c r="E5" i="2"/>
  <c r="D5" i="2"/>
  <c r="C5" i="2"/>
  <c r="B5" i="2"/>
  <c r="G4" i="2"/>
  <c r="F4" i="2"/>
  <c r="E4" i="2"/>
  <c r="D4" i="2"/>
  <c r="C4" i="2"/>
  <c r="B4" i="2"/>
  <c r="E3" i="2"/>
  <c r="D3" i="2"/>
  <c r="C3" i="2"/>
  <c r="B3" i="2"/>
</calcChain>
</file>

<file path=xl/sharedStrings.xml><?xml version="1.0" encoding="utf-8"?>
<sst xmlns="http://schemas.openxmlformats.org/spreadsheetml/2006/main" count="20" uniqueCount="16">
  <si>
    <t>CourseDen/WebCT (online): Course Evaluation Data</t>
  </si>
  <si>
    <t>Summer</t>
  </si>
  <si>
    <t>Fall</t>
  </si>
  <si>
    <t>Spring</t>
  </si>
  <si>
    <t>2018 (All Sessions)</t>
  </si>
  <si>
    <t>2017 (All Sessions)</t>
  </si>
  <si>
    <t>2016 (All Sessions)</t>
  </si>
  <si>
    <t>2015 (All Sessions)</t>
  </si>
  <si>
    <t>Session I</t>
  </si>
  <si>
    <t>Session II</t>
  </si>
  <si>
    <t>Session III</t>
  </si>
  <si>
    <t>Session IV</t>
  </si>
  <si>
    <t>2014 (All Sessions)</t>
  </si>
  <si>
    <t>2013 (All Sessions)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</si>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</sst>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1"/>
      <name val="Arial"/>
    </font>
    <font>
      <sz val="10"/>
      <name val="Arial"/>
    </font>
    <font>
      <b/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3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31"/>
  <sheetViews>
    <sheetView tabSelected="1" workbookViewId="0">
      <selection sqref="A1:G1"/>
    </sheetView>
  </sheetViews>
  <sheetFormatPr defaultColWidth="14.42578125" defaultRowHeight="15.75" customHeight="1" x14ac:dyDescent="0.2"/>
  <cols>
    <col min="1" max="1" width="18" customWidth="1"/>
  </cols>
  <sheetData>
    <row r="1" spans="1:7" ht="22.5" customHeight="1" x14ac:dyDescent="0.2">
      <c r="A1" s="15" t="s">
        <v>0</v>
      </c>
      <c r="B1" s="16"/>
      <c r="C1" s="16"/>
      <c r="D1" s="16"/>
      <c r="E1" s="16"/>
      <c r="F1" s="16"/>
      <c r="G1" s="14"/>
    </row>
    <row r="2" spans="1:7" ht="12.75" x14ac:dyDescent="0.2">
      <c r="A2" s="1"/>
      <c r="B2" s="13" t="s">
        <v>3</v>
      </c>
      <c r="C2" s="14"/>
      <c r="D2" s="13" t="s">
        <v>1</v>
      </c>
      <c r="E2" s="14"/>
      <c r="F2" s="13" t="s">
        <v>2</v>
      </c>
      <c r="G2" s="14"/>
    </row>
    <row r="3" spans="1:7" ht="12.75" x14ac:dyDescent="0.2">
      <c r="A3" s="3" t="s">
        <v>4</v>
      </c>
      <c r="B3" s="5" t="str">
        <f t="shared" ref="B3:B4" si="0">HYPERLINK("https://drive.google.com/file/d/0B046bAq2IIiyOFM4a25LMlBxTW8/view?usp=sharing","Evaluation")</f>
        <v>Evaluation</v>
      </c>
      <c r="C3" s="6" t="str">
        <f>HYPERLINK("https://drive.google.com/a/westga.edu/file/d/1chLZTlibOTM5Bkjojpn7yWHp7wEFYi6D/view?usp=sharing","Results")</f>
        <v>Results</v>
      </c>
      <c r="D3" s="5" t="str">
        <f t="shared" ref="D3:D4" si="1">HYPERLINK("https://drive.google.com/file/d/0B046bAq2IIiySThaVGk5T0E4M2M/view?usp=sharing","Evaluation")</f>
        <v>Evaluation</v>
      </c>
      <c r="E3" s="6" t="str">
        <f>HYPERLINK("https://drive.google.com/a/westga.edu/file/d/1je65J2BBZx4FOvbcF2AhP8O5KtUt189w/view?usp=sharing","Results")</f>
        <v>Results</v>
      </c>
      <c r="F3" s="5"/>
      <c r="G3" s="7"/>
    </row>
    <row r="4" spans="1:7" ht="12.75" x14ac:dyDescent="0.2">
      <c r="A4" s="3" t="s">
        <v>5</v>
      </c>
      <c r="B4" s="4" t="str">
        <f t="shared" si="0"/>
        <v>Evaluation</v>
      </c>
      <c r="C4" s="6" t="str">
        <f>HYPERLINK("https://drive.google.com/file/d/0B046bAq2IIiyc3VmenpjUldUeE0/view?usp=sharing","Results")</f>
        <v>Results</v>
      </c>
      <c r="D4" s="4" t="str">
        <f t="shared" si="1"/>
        <v>Evaluation</v>
      </c>
      <c r="E4" s="6" t="str">
        <f>HYPERLINK("https://drive.google.com/file/d/0B046bAq2IIiyNlNpM3lYcVF4Vm8/view?usp=sharing","Results")</f>
        <v>Results</v>
      </c>
      <c r="F4" s="4" t="str">
        <f>HYPERLINK("https://drive.google.com/a/westga.edu/file/d/1BvadUv8K86FmvqJ-JUsc-Ox9mu0UEQN1/view?usp=sharing","Evaluation")</f>
        <v>Evaluation</v>
      </c>
      <c r="G4" s="6" t="str">
        <f>HYPERLINK("https://drive.google.com/a/westga.edu/file/d/1611A7qEjAJ-RK4qRYFIbT8IG55oV6-eY/view?usp=sharing","Results")</f>
        <v>Results</v>
      </c>
    </row>
    <row r="5" spans="1:7" ht="12.75" x14ac:dyDescent="0.2">
      <c r="A5" s="2" t="s">
        <v>6</v>
      </c>
      <c r="B5" s="4" t="str">
        <f>HYPERLINK("https://uwgonline.westga.edu/assets-uwgonline/docs/2016-Student-Survey-Spring.pdf","Evaluation")</f>
        <v>Evaluation</v>
      </c>
      <c r="C5" s="6" t="str">
        <f>HYPERLINK("https://uwgonline.westga.edu/assets-uwgonline/docs/courseden-online-spring2016-evaluation.pdf","Results")</f>
        <v>Results</v>
      </c>
      <c r="D5" s="4" t="str">
        <f>HYPERLINK("https://uwgonline.westga.edu/assets-uwgonline/docs/2016-Student-Survey-Summer.pdf","Evaluation")</f>
        <v>Evaluation</v>
      </c>
      <c r="E5" s="6" t="str">
        <f>HYPERLINK("https://uwgonline.westga.edu/assets-uwgonline/docs/courseden-online-summer2016-evaluation.pdf","Results")</f>
        <v>Results</v>
      </c>
      <c r="F5" s="4" t="str">
        <f>HYPERLINK("https://uwgonline.westga.edu/assets-uwgonline/docs/2016-Student-Survey-Fall.pdf","Evaluation")</f>
        <v>Evaluation</v>
      </c>
      <c r="G5" s="6" t="str">
        <f>HYPERLINK("https://uwgonline.westga.edu/assets-uwgonline/docs/courseden-online-fall-2016-evaluation.pdf","Results")</f>
        <v>Results</v>
      </c>
    </row>
    <row r="6" spans="1:7" ht="12.75" x14ac:dyDescent="0.2">
      <c r="A6" s="2" t="s">
        <v>7</v>
      </c>
      <c r="B6" s="4" t="str">
        <f>HYPERLINK("https://uwgonline.westga.edu/assets-uwgonline/docs/distance-eval/distancelearning_spring_2015_survey.pdf","Evaluation")</f>
        <v>Evaluation</v>
      </c>
      <c r="C6" s="6" t="str">
        <f>HYPERLINK("https://uwgonline.westga.edu/assets-uwgonline/docs/distance-eval/courseden_online_spring2015_evaluation.pdf","Results")</f>
        <v>Results</v>
      </c>
      <c r="D6" s="9"/>
      <c r="E6" s="10"/>
      <c r="F6" s="4" t="str">
        <f>HYPERLINK("https://uwgonline.westga.edu/assets-uwgonline/docs/distance-eval/2015_Student_Survey_Fall.pdf","Evaluation")</f>
        <v>Evaluation</v>
      </c>
      <c r="G6" s="6" t="str">
        <f>HYPERLINK("https://uwgonline.westga.edu/assets-uwgonline/docs/distance-eval/courseden_online_fall2015_evaluation.pdf","Results")</f>
        <v>Results</v>
      </c>
    </row>
    <row r="7" spans="1:7" ht="12.75" x14ac:dyDescent="0.2">
      <c r="A7" s="11" t="s">
        <v>8</v>
      </c>
      <c r="B7" s="9"/>
      <c r="C7" s="10"/>
      <c r="D7" s="4" t="str">
        <f>HYPERLINK("https://uwgonline.westga.edu/assets-uwgonline/docs/distance-eval/2015_Student_Survey_Summer_Session_I.pdf","Evaluation")</f>
        <v>Evaluation</v>
      </c>
      <c r="E7" s="6" t="str">
        <f>HYPERLINK("https://uwgonline.westga.edu/assets-uwgonline/docs/distance-eval/courseden_online_summer2015sessionI_evaluation.pdf","Results")</f>
        <v>Results</v>
      </c>
      <c r="F7" s="4" t="str">
        <f>HYPERLINK("https://uwgonline.westga.edu/assets-uwgonline/docs/distance-eval/2015_Student_Survey_Fall_Session_I.pdf","Evaluation")</f>
        <v>Evaluation</v>
      </c>
      <c r="G7" s="6" t="str">
        <f>HYPERLINK("https://uwgonline.westga.edu/assets-uwgonline/docs/distance-eval/courseden_online_fall2015sessionI_evaluation.pdf","Results")</f>
        <v>Results</v>
      </c>
    </row>
    <row r="8" spans="1:7" ht="12.75" x14ac:dyDescent="0.2">
      <c r="A8" s="11" t="s">
        <v>9</v>
      </c>
      <c r="B8" s="9"/>
      <c r="C8" s="10"/>
      <c r="D8" s="4" t="str">
        <f>HYPERLINK("https://uwgonline.westga.edu/assets-uwgonline/docs/distance-eval/2015_Student_Survey_Summer_Session_II.pdf","Evaluation")</f>
        <v>Evaluation</v>
      </c>
      <c r="E8" s="6" t="str">
        <f>HYPERLINK("https://uwgonline.westga.edu/assets-uwgonline/docs/distance-eval/courseden_online_summer2015sessionII_evaluation.pdf","Results")</f>
        <v>Results</v>
      </c>
      <c r="F8" s="4" t="str">
        <f>HYPERLINK("https://uwgonline.westga.edu/assets-uwgonline/docs/distance-eval/courseden_online_summer2015sessionIII_evaluation.pdf","Evaluation")</f>
        <v>Evaluation</v>
      </c>
      <c r="G8" s="6" t="str">
        <f>HYPERLINK("https://uwgonline.westga.edu/assets-uwgonline/docs/distance-eval/courseden_online_fall2015sessionII_evaluation.pdf","Results")</f>
        <v>Results</v>
      </c>
    </row>
    <row r="9" spans="1:7" ht="12.75" x14ac:dyDescent="0.2">
      <c r="A9" s="11" t="s">
        <v>10</v>
      </c>
      <c r="B9" s="9"/>
      <c r="C9" s="10"/>
      <c r="D9" s="4" t="str">
        <f>HYPERLINK("https://uwgonline.westga.edu/assets-uwgonline/docs/distance-eval/2015_Student_Survey_Summer_Session_III.pdf","Evaluation")</f>
        <v>Evaluation</v>
      </c>
      <c r="E9" s="6" t="str">
        <f>HYPERLINK("https://uwgonline.westga.edu/assets-uwgonline/docs/distance-eval/courseden_online_summer2015sessionIII_evaluation.pdf","Results")</f>
        <v>Results</v>
      </c>
      <c r="F9" s="9"/>
      <c r="G9" s="10"/>
    </row>
    <row r="10" spans="1:7" ht="12.75" x14ac:dyDescent="0.2">
      <c r="A10" s="11" t="s">
        <v>11</v>
      </c>
      <c r="B10" s="9"/>
      <c r="C10" s="10"/>
      <c r="D10" s="4" t="str">
        <f>HYPERLINK("https://uwgonline.westga.edu/assets-uwgonline/docs/distance-eval/2015_Student_Survey_Summer_Session_IV.pdf","Evaluation")</f>
        <v>Evaluation</v>
      </c>
      <c r="E10" s="6" t="str">
        <f>HYPERLINK("https://uwgonline.westga.edu/assets-uwgonline/docs/distance-eval/courseden_online_summer2015sessionIV_evaluation.pdf","Results")</f>
        <v>Results</v>
      </c>
      <c r="F10" s="9"/>
      <c r="G10" s="10"/>
    </row>
    <row r="11" spans="1:7" ht="12.75" x14ac:dyDescent="0.2">
      <c r="A11" s="3" t="s">
        <v>12</v>
      </c>
      <c r="B11" s="4" t="str">
        <f>HYPERLINK("https://uwgonline.westga.edu/assets-uwgonline/docs/distance-eval/distancelearning_spring_2014_survey.pdf","Evaluation")</f>
        <v>Evaluation</v>
      </c>
      <c r="C11" s="6" t="str">
        <f>HYPERLINK("https://uwgonline.westga.edu/assets-uwgonline/docs/distance-eval/courseden_online_spring2014_evaluation.pdf","Results")</f>
        <v>Results</v>
      </c>
      <c r="D11" s="12"/>
      <c r="E11" s="8"/>
      <c r="F11" s="4" t="str">
        <f>HYPERLINK("https://uwgonline.westga.edu/assets-uwgonline/docs/distance-eval/2014_Student_Survey_Fall_Session.pdf","Evaluation")</f>
        <v>Evaluation</v>
      </c>
      <c r="G11" s="6" t="str">
        <f>HYPERLINK("https://uwgonline.westga.edu/assets-uwgonline/docs/distance-eval/courseden_online_fall2014_evaluation.pdf","Results")</f>
        <v>Results</v>
      </c>
    </row>
    <row r="12" spans="1:7" ht="12.75" x14ac:dyDescent="0.2">
      <c r="A12" s="11" t="s">
        <v>8</v>
      </c>
      <c r="B12" s="9"/>
      <c r="C12" s="10"/>
      <c r="D12" s="4" t="str">
        <f>HYPERLINK("https://uwgonline.westga.edu/assets-uwgonline/docs/distance-eval/2014_Student_Survey_Summer_Session_I.pdf","Evaluation")</f>
        <v>Evaluation</v>
      </c>
      <c r="E12" s="6" t="str">
        <f>HYPERLINK("https://uwgonline.westga.edu/assets-uwgonline/docs/distance-eval/courseden_online_summer2014sessionI_evaluation.pdf","Results")</f>
        <v>Results</v>
      </c>
      <c r="F12" s="9"/>
      <c r="G12" s="10"/>
    </row>
    <row r="13" spans="1:7" ht="12.75" x14ac:dyDescent="0.2">
      <c r="A13" s="11" t="s">
        <v>9</v>
      </c>
      <c r="B13" s="9"/>
      <c r="C13" s="10"/>
      <c r="D13" s="4" t="str">
        <f>HYPERLINK("https://uwgonline.westga.edu/assets-uwgonline/docs/distance-eval/2014_Student_Survey_Summer_Session_II.pdf","Evaluation")</f>
        <v>Evaluation</v>
      </c>
      <c r="E13" s="6" t="str">
        <f>HYPERLINK("https://uwgonline.westga.edu/assets-uwgonline/docs/distance-eval/courseden_online_summer2014sessionII_evaluation.pdf","Results")</f>
        <v>Results</v>
      </c>
      <c r="F13" s="9"/>
      <c r="G13" s="10"/>
    </row>
    <row r="14" spans="1:7" ht="12.75" x14ac:dyDescent="0.2">
      <c r="A14" s="11" t="s">
        <v>10</v>
      </c>
      <c r="B14" s="9"/>
      <c r="C14" s="10"/>
      <c r="D14" s="4" t="str">
        <f>HYPERLINK("https://uwgonline.westga.edu/assets-uwgonline/docs/distance-eval/2014_Student_Survey_Summer_Session_III.pdf","Evaluation")</f>
        <v>Evaluation</v>
      </c>
      <c r="E14" s="6" t="str">
        <f>HYPERLINK("https://uwgonline.westga.edu/assets-uwgonline/docs/distance-eval/courseden_online_summer2014sessionIII_evaluation.pdf","Results")</f>
        <v>Results</v>
      </c>
      <c r="F14" s="9"/>
      <c r="G14" s="10"/>
    </row>
    <row r="15" spans="1:7" ht="12.75" x14ac:dyDescent="0.2">
      <c r="A15" s="11" t="s">
        <v>11</v>
      </c>
      <c r="B15" s="9"/>
      <c r="C15" s="10"/>
      <c r="D15" s="4" t="str">
        <f>HYPERLINK("https://uwgonline.westga.edu/assets-uwgonline/docs/distance-eval/2014_Student_Survey_Summer_Session_IV.pdf","Evaluation")</f>
        <v>Evaluation</v>
      </c>
      <c r="E15" s="6" t="str">
        <f>HYPERLINK("https://uwgonline.westga.edu/assets-uwgonline/docs/distance-eval/courseden_online_summer2014sessionIV_evaluation.pdf","Results")</f>
        <v>Results</v>
      </c>
      <c r="F15" s="9"/>
      <c r="G15" s="10"/>
    </row>
    <row r="16" spans="1:7" ht="12.75" x14ac:dyDescent="0.2">
      <c r="A16" s="3" t="s">
        <v>13</v>
      </c>
      <c r="B16" s="4" t="str">
        <f>HYPERLINK("https://uwgonline.westga.edu/assets-uwgonline/docs/distance-eval/distancelearning_spring_2013_survey.pdf","Evaluation")</f>
        <v>Evaluation</v>
      </c>
      <c r="C16" s="6" t="str">
        <f>HYPERLINK("https://uwgonline.westga.edu/assets-uwgonline/docs/distance-eval/courseden_online_spring2013_evaluation.pdf","Results")</f>
        <v>Results</v>
      </c>
      <c r="D16" s="12"/>
      <c r="E16" s="8"/>
      <c r="F16" s="4" t="str">
        <f>HYPERLINK("https://uwgonline.westga.edu/assets-uwgonline/docs/distance-eval/distancelearning_fall_2013_survey.pdf","Evaluation")</f>
        <v>Evaluation</v>
      </c>
      <c r="G16" s="6" t="str">
        <f>HYPERLINK("https://uwgonline.westga.edu/assets-uwgonline/docs/distance-eval/courseden_online_fall2013_evaluation.pdf","Results")</f>
        <v>Results</v>
      </c>
    </row>
    <row r="17" spans="1:7" ht="12.75" x14ac:dyDescent="0.2">
      <c r="A17" s="11" t="s">
        <v>14</v>
      </c>
      <c r="B17" s="9"/>
      <c r="C17" s="10"/>
      <c r="D17" s="4" t="str">
        <f>HYPERLINK("https://uwgonline.westga.edu/assets-uwgonline/docs/distance-eval/distancelearning_summer_2013_may_survey.pdf","Evaluation")</f>
        <v>Evaluation</v>
      </c>
      <c r="E17" s="6" t="str">
        <f>HYPERLINK("https://uwgonline.westga.edu/assets-uwgonline/docs/distance-eval/courseden_online_summer2013may_evaluation.pdf","Results")</f>
        <v>Results</v>
      </c>
      <c r="F17" s="9"/>
      <c r="G17" s="10"/>
    </row>
    <row r="18" spans="1:7" ht="12.75" x14ac:dyDescent="0.2">
      <c r="A18" s="11" t="s">
        <v>15</v>
      </c>
      <c r="B18" s="9"/>
      <c r="C18" s="10"/>
      <c r="D18" s="4" t="str">
        <f>HYPERLINK("https://uwgonline.westga.edu/assets-uwgonline/docs/distance-eval/distancelearning_summer_2013_july_survey.pdf","Evaluation")</f>
        <v>Evaluation</v>
      </c>
      <c r="E18" s="6" t="str">
        <f>HYPERLINK("https://uwgonline.westga.edu/assets-uwgonline/docs/distance-eval/courseden_online_summer2013july_evaluation.pdf","Results")</f>
        <v>Results</v>
      </c>
      <c r="F18" s="9"/>
      <c r="G18" s="10"/>
    </row>
    <row r="19" spans="1:7" ht="12.75" x14ac:dyDescent="0.2">
      <c r="A19" s="2">
        <v>2012</v>
      </c>
      <c r="B19" s="4" t="str">
        <f t="shared" ref="B19:B20" si="2">HYPERLINK("https://uwgonline.westga.edu/assets-uwgonline/docs/distance-eval/spring2011_evaluation.pdf","Evaluation")</f>
        <v>Evaluation</v>
      </c>
      <c r="C19" s="6" t="str">
        <f>HYPERLINK("https://uwgonline.westga.edu/assets-uwgonline/docs/distance-eval/courseden_online_spring2012_evaluation.pdf","Results")</f>
        <v>Results</v>
      </c>
      <c r="D19" s="4" t="str">
        <f>HYPERLINK("https://uwgonline.westga.edu/assets-uwgonline/docs/distance-eval/distancelearning_summer_2012_survey.pdf","Evaluation")</f>
        <v>Evaluation</v>
      </c>
      <c r="E19" s="6" t="str">
        <f>HYPERLINK("https://uwgonline.westga.edu/assets-uwgonline/docs/distance-eval/courseden_online_summer2012_evaluation.pdf","Results")</f>
        <v>Results</v>
      </c>
      <c r="F19" s="4" t="str">
        <f>HYPERLINK("https://uwgonline.westga.edu/assets-uwgonline/docs/distance-eval/distancelearning_fall_2012_survey.pdf","Evaluation")</f>
        <v>Evaluation</v>
      </c>
      <c r="G19" s="6" t="str">
        <f>HYPERLINK("https://uwgonline.westga.edu/assets-uwgonline/docs/distance-eval/courseden_online_fall2012_evaluation.pdf","Results")</f>
        <v>Results</v>
      </c>
    </row>
    <row r="20" spans="1:7" ht="12.75" x14ac:dyDescent="0.2">
      <c r="A20" s="2">
        <v>2011</v>
      </c>
      <c r="B20" s="4" t="str">
        <f t="shared" si="2"/>
        <v>Evaluation</v>
      </c>
      <c r="C20" s="6" t="str">
        <f>HYPERLINK("https://uwgonline.westga.edu/assets-uwgonline/docs/distance-eval/courseden_online_spring2011_evaluation.pdf","Results")</f>
        <v>Results</v>
      </c>
      <c r="D20" s="4" t="str">
        <f>HYPERLINK("https://uwgonline.westga.edu/assets-uwgonline/docs/distance-eval/spring2011_evaluation.pdf","Evaluation")</f>
        <v>Evaluation</v>
      </c>
      <c r="E20" s="6" t="str">
        <f>HYPERLINK("https://uwgonline.westga.edu/assets-uwgonline/docs/distance-eval/courseden_online_summer2011_evaluation.pdf","Results")</f>
        <v>Results</v>
      </c>
      <c r="F20" s="4" t="str">
        <f>HYPERLINK("https://uwgonline.westga.edu/assets-uwgonline/docs/distance-eval/spring2011_evaluation.pdf","Evaluation")</f>
        <v>Evaluation</v>
      </c>
      <c r="G20" s="6" t="str">
        <f>HYPERLINK("https://uwgonline.westga.edu/assets-uwgonline/docs/distance-eval/courseden_online_fall2011_evaluation.pdf","Results")</f>
        <v>Results</v>
      </c>
    </row>
    <row r="21" spans="1:7" ht="12.75" x14ac:dyDescent="0.2">
      <c r="A21" s="2">
        <v>2010</v>
      </c>
      <c r="B21" s="4" t="str">
        <f>HYPERLINK("https://uwgonline.westga.edu/assets-uwgonline/docs/distance-eval/spring2010_evaluation.pdf","Evaluation")</f>
        <v>Evaluation</v>
      </c>
      <c r="C21" s="6" t="str">
        <f>HYPERLINK("https://uwgonline.westga.edu/assets-uwgonline/docs/distance-eval/courseden_online_spring2010_evaluation.pdf","Results")</f>
        <v>Results</v>
      </c>
      <c r="D21" s="4" t="str">
        <f>HYPERLINK("https://uwgonline.westga.edu/assets-uwgonline/docs/distance-eval/summer2010_evaluation.pdf","Evaluation")</f>
        <v>Evaluation</v>
      </c>
      <c r="E21" s="6" t="str">
        <f>HYPERLINK("https://uwgonline.westga.edu/assets-uwgonline/docs/distance-eval/courseden_online_summer2010_evaluation.pdf","Results")</f>
        <v>Results</v>
      </c>
      <c r="F21" s="4" t="str">
        <f>HYPERLINK("https://uwgonline.westga.edu/assets-uwgonline/docs/distance-eval/fall2010_evaluation.pdf","Evaluation")</f>
        <v>Evaluation</v>
      </c>
      <c r="G21" s="6" t="str">
        <f>HYPERLINK("https://uwgonline.westga.edu/assets-uwgonline/docs/distance-eval/courseden_online_fall2010_evaluation.pdf","Results")</f>
        <v>Results</v>
      </c>
    </row>
    <row r="22" spans="1:7" ht="12.75" x14ac:dyDescent="0.2">
      <c r="A22" s="2">
        <v>2009</v>
      </c>
      <c r="B22" s="4" t="str">
        <f>HYPERLINK("https://uwgonline.westga.edu/assets-uwgonline/docs/distance-eval/spring2009_evaluation.pdf","Evaluation")</f>
        <v>Evaluation</v>
      </c>
      <c r="C22" s="6" t="str">
        <f>HYPERLINK("https://uwgonline.westga.edu/assets-uwgonline/docs/distance-eval/courseden_online_spring2009_evaluation.pdf","Results")</f>
        <v>Results</v>
      </c>
      <c r="D22" s="4" t="str">
        <f>HYPERLINK("https://uwgonline.westga.edu/assets-uwgonline/docs/distance-eval/summer2009_evaluation.pdf","Evaluation")</f>
        <v>Evaluation</v>
      </c>
      <c r="E22" s="6" t="str">
        <f>HYPERLINK("https://uwgonline.westga.edu/assets-uwgonline/docs/distance-eval/courseden_online_summer2009_evaluation.pdf","Results")</f>
        <v>Results</v>
      </c>
      <c r="F22" s="4" t="str">
        <f>HYPERLINK("https://uwgonline.westga.edu/assets-uwgonline/docs/distance-eval/fall2009_evaluation.pdf","Evaluation")</f>
        <v>Evaluation</v>
      </c>
      <c r="G22" s="6" t="str">
        <f>HYPERLINK("https://uwgonline.westga.edu/assets-uwgonline/docs/distance-eval/courseden_online_fall2009_evaluation.pdf","Results")</f>
        <v>Results</v>
      </c>
    </row>
    <row r="23" spans="1:7" ht="12.75" x14ac:dyDescent="0.2">
      <c r="A23" s="2">
        <v>2008</v>
      </c>
      <c r="B23" s="4" t="str">
        <f t="shared" ref="B23:B29" si="3">HYPERLINK("https://uwgonline.westga.edu/assets-uwgonline/docs/distance-eval/spring02_summer08_evaluation.pdf","Evaluation")</f>
        <v>Evaluation</v>
      </c>
      <c r="C23" s="6" t="str">
        <f>HYPERLINK("https://uwgonline.westga.edu/assets-uwgonline/docs/distance-eval/courseden_online_spring2008_evaluation.pdf","Results")</f>
        <v>Results</v>
      </c>
      <c r="D23" s="4" t="str">
        <f t="shared" ref="D23:D29" si="4">HYPERLINK("https://uwgonline.westga.edu/assets-uwgonline/docs/distance-eval/spring02_summer08_evaluation.pdf","Evaluation")</f>
        <v>Evaluation</v>
      </c>
      <c r="E23" s="6" t="str">
        <f>HYPERLINK("https://uwgonline.westga.edu/assets-uwgonline/docs/distance-eval/courseden_online_summer2008_evaluation.pdf","Results")</f>
        <v>Results</v>
      </c>
      <c r="F23" s="4" t="str">
        <f>HYPERLINK("https://uwgonline.westga.edu/assets-uwgonline/docs/distance-eval/fall2008_evaluation.pdf","Evaluation")</f>
        <v>Evaluation</v>
      </c>
      <c r="G23" s="6" t="str">
        <f>HYPERLINK("https://uwgonline.westga.edu/assets-uwgonline/docs/distance-eval/courseden_online_fall2008_evaluation.pdf","Results")</f>
        <v>Results</v>
      </c>
    </row>
    <row r="24" spans="1:7" ht="12.75" x14ac:dyDescent="0.2">
      <c r="A24" s="2">
        <v>2007</v>
      </c>
      <c r="B24" s="4" t="str">
        <f t="shared" si="3"/>
        <v>Evaluation</v>
      </c>
      <c r="C24" s="6" t="str">
        <f>HYPERLINK("https://uwgonline.westga.edu/assets-uwgonline/docs/distance-eval/courseden_online_spring2007_evaluation.pdf","Results")</f>
        <v>Results</v>
      </c>
      <c r="D24" s="4" t="str">
        <f t="shared" si="4"/>
        <v>Evaluation</v>
      </c>
      <c r="E24" s="6" t="str">
        <f>HYPERLINK("https://uwgonline.westga.edu/assets-uwgonline/docs/distance-eval/courseden_online_summer2007_evaluation.pdf","Results")</f>
        <v>Results</v>
      </c>
      <c r="F24" s="4" t="str">
        <f t="shared" ref="F24:F29" si="5">HYPERLINK("https://uwgonline.westga.edu/assets-uwgonline/docs/distance-eval/spring02_summer08_evaluation.pdf","Evaluation")</f>
        <v>Evaluation</v>
      </c>
      <c r="G24" s="6" t="str">
        <f>HYPERLINK("https://uwgonline.westga.edu/assets-uwgonline/docs/distance-eval/courseden_online_fall2007_evaluation.pdf","Results")</f>
        <v>Results</v>
      </c>
    </row>
    <row r="25" spans="1:7" ht="12.75" x14ac:dyDescent="0.2">
      <c r="A25" s="2">
        <v>2006</v>
      </c>
      <c r="B25" s="4" t="str">
        <f t="shared" si="3"/>
        <v>Evaluation</v>
      </c>
      <c r="C25" s="6" t="str">
        <f>HYPERLINK("https://uwgonline.westga.edu/assets-uwgonline/docs/distance-eval/courseden_online_spring2006_evaluation.pdf","Results")</f>
        <v>Results</v>
      </c>
      <c r="D25" s="4" t="str">
        <f t="shared" si="4"/>
        <v>Evaluation</v>
      </c>
      <c r="E25" s="6" t="str">
        <f>HYPERLINK("https://uwgonline.westga.edu/assets-uwgonline/docs/distance-eval/courseden_online_summer2006_evaluation.pdf","Results")</f>
        <v>Results</v>
      </c>
      <c r="F25" s="4" t="str">
        <f t="shared" si="5"/>
        <v>Evaluation</v>
      </c>
      <c r="G25" s="6" t="str">
        <f>HYPERLINK("https://uwgonline.westga.edu/assets-uwgonline/docs/distance-eval/courseden_online_fall2006_evaluation.pdf","Results")</f>
        <v>Results</v>
      </c>
    </row>
    <row r="26" spans="1:7" ht="12.75" x14ac:dyDescent="0.2">
      <c r="A26" s="2">
        <v>2005</v>
      </c>
      <c r="B26" s="4" t="str">
        <f t="shared" si="3"/>
        <v>Evaluation</v>
      </c>
      <c r="C26" s="6" t="str">
        <f>HYPERLINK("https://uwgonline.westga.edu/assets-uwgonline/docs/distance-eval/courseden_online_spring2005_evaluation.pdf","Results")</f>
        <v>Results</v>
      </c>
      <c r="D26" s="4" t="str">
        <f t="shared" si="4"/>
        <v>Evaluation</v>
      </c>
      <c r="E26" s="6" t="str">
        <f>HYPERLINK("https://uwgonline.westga.edu/assets-uwgonline/docs/distance-eval/courseden_online_summer2005_evaluation.pdf","Results")</f>
        <v>Results</v>
      </c>
      <c r="F26" s="4" t="str">
        <f t="shared" si="5"/>
        <v>Evaluation</v>
      </c>
      <c r="G26" s="6" t="str">
        <f>HYPERLINK("https://uwgonline.westga.edu/assets-uwgonline/docs/distance-eval/courseden_online_fall2005_evaluation.pdf","Results")</f>
        <v>Results</v>
      </c>
    </row>
    <row r="27" spans="1:7" ht="12.75" x14ac:dyDescent="0.2">
      <c r="A27" s="2">
        <v>2004</v>
      </c>
      <c r="B27" s="4" t="str">
        <f t="shared" si="3"/>
        <v>Evaluation</v>
      </c>
      <c r="C27" s="6" t="str">
        <f>HYPERLINK("https://uwgonline.westga.edu/assets-uwgonline/docs/distance-eval/courseden_online_spring2004_evaluation.pdf","Results")</f>
        <v>Results</v>
      </c>
      <c r="D27" s="4" t="str">
        <f t="shared" si="4"/>
        <v>Evaluation</v>
      </c>
      <c r="E27" s="6" t="str">
        <f>HYPERLINK("https://uwgonline.westga.edu/assets-uwgonline/docs/distance-eval/courseden_online_summer2004_evaluation.pdf","Results")</f>
        <v>Results</v>
      </c>
      <c r="F27" s="4" t="str">
        <f t="shared" si="5"/>
        <v>Evaluation</v>
      </c>
      <c r="G27" s="6" t="str">
        <f>HYPERLINK("https://uwgonline.westga.edu/assets-uwgonline/docs/distance-eval/courseden_online_fall2004_evaluation.pdf","Results")</f>
        <v>Results</v>
      </c>
    </row>
    <row r="28" spans="1:7" ht="12.75" x14ac:dyDescent="0.2">
      <c r="A28" s="2">
        <v>2003</v>
      </c>
      <c r="B28" s="4" t="str">
        <f t="shared" si="3"/>
        <v>Evaluation</v>
      </c>
      <c r="C28" s="6" t="str">
        <f>HYPERLINK("https://uwgonline.westga.edu/assets-uwgonline/docs/distance-eval/courseden_online_spring2003_evaluation.pdf","Results")</f>
        <v>Results</v>
      </c>
      <c r="D28" s="4" t="str">
        <f t="shared" si="4"/>
        <v>Evaluation</v>
      </c>
      <c r="E28" s="6" t="str">
        <f>HYPERLINK("https://uwgonline.westga.edu/assets-uwgonline/docs/distance-eval/courseden_online_summer2003_evaluation.pdf","Results")</f>
        <v>Results</v>
      </c>
      <c r="F28" s="4" t="str">
        <f t="shared" si="5"/>
        <v>Evaluation</v>
      </c>
      <c r="G28" s="6" t="str">
        <f>HYPERLINK("https://uwgonline.westga.edu/assets-uwgonline/docs/distance-eval/courseden_online_fall2003_evaluation.pdf","Results")</f>
        <v>Results</v>
      </c>
    </row>
    <row r="29" spans="1:7" ht="12.75" x14ac:dyDescent="0.2">
      <c r="A29" s="2">
        <v>2002</v>
      </c>
      <c r="B29" s="4" t="str">
        <f t="shared" si="3"/>
        <v>Evaluation</v>
      </c>
      <c r="C29" s="6" t="str">
        <f>HYPERLINK("https://uwgonline.westga.edu/assets-uwgonline/docs/distance-eval/courseden_online_spring2002_evaluation.pdf","Results")</f>
        <v>Results</v>
      </c>
      <c r="D29" s="4" t="str">
        <f t="shared" si="4"/>
        <v>Evaluation</v>
      </c>
      <c r="E29" s="6" t="str">
        <f>HYPERLINK("https://uwgonline.westga.edu/assets-uwgonline/docs/distance-eval/courseden_online_summer2002_evaluation.pdf","Results")</f>
        <v>Results</v>
      </c>
      <c r="F29" s="4" t="str">
        <f t="shared" si="5"/>
        <v>Evaluation</v>
      </c>
      <c r="G29" s="6" t="str">
        <f>HYPERLINK("https://uwgonline.westga.edu/assets-uwgonline/docs/distance-eval/courseden_online_fall2002_evaluation.pdf","Results")</f>
        <v>Results</v>
      </c>
    </row>
    <row r="30" spans="1:7" ht="12.75" x14ac:dyDescent="0.2">
      <c r="A30" s="2">
        <v>2001</v>
      </c>
      <c r="B30" s="4" t="str">
        <f>HYPERLINK("https://uwgonline.westga.edu/assets-uwgonline/docs/distance-eval/sum00-sum01_evaluation.pdf","Evaluation")</f>
        <v>Evaluation</v>
      </c>
      <c r="C30" s="6" t="str">
        <f>HYPERLINK("https://uwgonline.westga.edu/assets-uwgonline/docs/distance-eval/summer2000_summer2001.pdf","Results")</f>
        <v>Results</v>
      </c>
      <c r="D30" s="4" t="str">
        <f t="shared" ref="D30:D31" si="6">HYPERLINK("https://uwgonline.westga.edu/assets-uwgonline/docs/distance-eval/sum00-sum01_evaluation.pdf","Evaluation")</f>
        <v>Evaluation</v>
      </c>
      <c r="E30" s="6" t="str">
        <f t="shared" ref="E30:E31" si="7">HYPERLINK("https://uwgonline.westga.edu/assets-uwgonline/docs/distance-eval/summer2000_summer2001.pdf","Results")</f>
        <v>Results</v>
      </c>
      <c r="F30" s="4" t="str">
        <f>HYPERLINK("https://uwgonline.westga.edu/assets-uwgonline/docs/distance-eval/fall2001_evaluation_survey.pdf","Evaluation")</f>
        <v>Evaluation</v>
      </c>
      <c r="G30" s="6" t="str">
        <f>HYPERLINK("https://uwgonline.westga.edu/assets-uwgonline/docs/distance-eval/courseden_online_fall2001_evaluation.pdf","Results")</f>
        <v>Results</v>
      </c>
    </row>
    <row r="31" spans="1:7" ht="12.75" x14ac:dyDescent="0.2">
      <c r="A31" s="2">
        <v>2000</v>
      </c>
      <c r="B31" s="9"/>
      <c r="C31" s="10"/>
      <c r="D31" s="4" t="str">
        <f t="shared" si="6"/>
        <v>Evaluation</v>
      </c>
      <c r="E31" s="6" t="str">
        <f t="shared" si="7"/>
        <v>Results</v>
      </c>
      <c r="F31" s="4" t="str">
        <f>HYPERLINK("https://uwgonline.westga.edu/assets-uwgonline/docs/distance-eval/sum00-sum01_evaluation.pdf","Evaluation")</f>
        <v>Evaluation</v>
      </c>
      <c r="G31" s="6" t="str">
        <f>HYPERLINK("https://uwgonline.westga.edu/assets-uwgonline/docs/distance-eval/summer2000_summer2001.pdf","Results")</f>
        <v>Results</v>
      </c>
    </row>
  </sheetData>
  <mergeCells count="4">
    <mergeCell ref="A1:G1"/>
    <mergeCell ref="D2:E2"/>
    <mergeCell ref="F2:G2"/>
    <mergeCell ref="B2:C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I.B. CourseDenWebCT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2018-10-11T16:46:01Z</dcterms:modified>
</cp:coreProperties>
</file>